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Carátula" sheetId="11" r:id="rId1"/>
    <sheet name="Índice" sheetId="10" r:id="rId2"/>
    <sheet name="Oriente" sheetId="15" r:id="rId3"/>
    <sheet name="Amazonas" sheetId="2" r:id="rId4"/>
    <sheet name="Loreto" sheetId="12" r:id="rId5"/>
    <sheet name="San Martín" sheetId="13" r:id="rId6"/>
    <sheet name="Ucayali" sheetId="1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 localSheetId="4">#REF!</definedName>
    <definedName name="d" localSheetId="2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d" localSheetId="2">#REF!</definedName>
    <definedName name="fd" localSheetId="6">#REF!</definedName>
    <definedName name="fd">#REF!</definedName>
    <definedName name="FECHA">'[3]GRUPOS POR TIPO'!$D$3:$IV$3</definedName>
    <definedName name="GAdmin" localSheetId="4">#REF!</definedName>
    <definedName name="GAdmin" localSheetId="2">#REF!</definedName>
    <definedName name="GAdmin" localSheetId="5">#REF!</definedName>
    <definedName name="GAdmin" localSheetId="6">#REF!</definedName>
    <definedName name="GAdmin">#REF!</definedName>
    <definedName name="Indic.Propuestos" localSheetId="4">'[4]Ctas-Ind (1)'!#REF!</definedName>
    <definedName name="Indic.Propuestos" localSheetId="2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4">[5]!INDICE</definedName>
    <definedName name="INDICE" localSheetId="2">[5]!INDICE</definedName>
    <definedName name="INDICE" localSheetId="5">[5]!INDICE</definedName>
    <definedName name="INDICE" localSheetId="6">[5]!INDICE</definedName>
    <definedName name="INDICE">[5]!INDICE</definedName>
    <definedName name="IngresF" localSheetId="4">#REF!</definedName>
    <definedName name="IngresF" localSheetId="2">#REF!</definedName>
    <definedName name="IngresF" localSheetId="5">#REF!</definedName>
    <definedName name="IngresF" localSheetId="6">#REF!</definedName>
    <definedName name="IngresF">#REF!</definedName>
    <definedName name="MFinanc" localSheetId="4">#REF!</definedName>
    <definedName name="MFinanc" localSheetId="2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4">#REF!</definedName>
    <definedName name="Utilid" localSheetId="2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W50" i="15" l="1"/>
  <c r="W49" i="15"/>
  <c r="W48" i="15"/>
  <c r="W47" i="15"/>
  <c r="W46" i="15"/>
  <c r="W45" i="15"/>
  <c r="W44" i="15"/>
  <c r="C100" i="15"/>
  <c r="W90" i="15"/>
  <c r="W89" i="15"/>
  <c r="W88" i="15"/>
  <c r="W87" i="15"/>
  <c r="W86" i="15"/>
  <c r="W85" i="15"/>
  <c r="W78" i="15"/>
  <c r="W77" i="15"/>
  <c r="W76" i="15"/>
  <c r="W75" i="15"/>
  <c r="W74" i="15"/>
  <c r="W73" i="15"/>
  <c r="W72" i="15"/>
  <c r="W71" i="15"/>
  <c r="W70" i="15"/>
  <c r="W69" i="15"/>
  <c r="W68" i="15"/>
  <c r="W67" i="15"/>
  <c r="W66" i="15"/>
  <c r="W65" i="15"/>
  <c r="W64" i="15"/>
  <c r="W63" i="15"/>
  <c r="W62" i="15"/>
  <c r="W61" i="15"/>
  <c r="W60" i="15"/>
  <c r="W59" i="15"/>
  <c r="W58" i="15"/>
  <c r="W57" i="15"/>
  <c r="C67" i="14"/>
  <c r="W57" i="14"/>
  <c r="W56" i="14"/>
  <c r="W55" i="14"/>
  <c r="W54" i="14"/>
  <c r="W53" i="14"/>
  <c r="W52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C67" i="13"/>
  <c r="W57" i="13"/>
  <c r="W56" i="13"/>
  <c r="W55" i="13"/>
  <c r="W54" i="13"/>
  <c r="W53" i="13"/>
  <c r="W52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C67" i="12"/>
  <c r="W57" i="12"/>
  <c r="W56" i="12"/>
  <c r="W55" i="12"/>
  <c r="W54" i="12"/>
  <c r="W53" i="12"/>
  <c r="W52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C67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</calcChain>
</file>

<file path=xl/sharedStrings.xml><?xml version="1.0" encoding="utf-8"?>
<sst xmlns="http://schemas.openxmlformats.org/spreadsheetml/2006/main" count="747" uniqueCount="99">
  <si>
    <t>Bienes</t>
  </si>
  <si>
    <t>Acuerdo Macro</t>
  </si>
  <si>
    <t>Adjudicación simplificada</t>
  </si>
  <si>
    <t>Comparación de precios</t>
  </si>
  <si>
    <t>Contratación directa</t>
  </si>
  <si>
    <t>Licitación pública</t>
  </si>
  <si>
    <t>Procedimiento especial de contratación</t>
  </si>
  <si>
    <t>régimen especial</t>
  </si>
  <si>
    <t>subasta inversa electrónica</t>
  </si>
  <si>
    <t>Personas jurídicas</t>
  </si>
  <si>
    <t>Persona natural</t>
  </si>
  <si>
    <t>Proveedores según procedencia</t>
  </si>
  <si>
    <t>Local</t>
  </si>
  <si>
    <t>Otras regiones</t>
  </si>
  <si>
    <t>Consultorías obras</t>
  </si>
  <si>
    <t>concurso público</t>
  </si>
  <si>
    <t>Obras</t>
  </si>
  <si>
    <t>Servicios</t>
  </si>
  <si>
    <t>Contratación por competencia menor</t>
  </si>
  <si>
    <t>Selección de consultores individuales</t>
  </si>
  <si>
    <t>Gobierno Regional</t>
  </si>
  <si>
    <t>N°</t>
  </si>
  <si>
    <t>TIPO DE ENTIDAD</t>
  </si>
  <si>
    <t>Totales</t>
  </si>
  <si>
    <t>Adjudicación selectiva</t>
  </si>
  <si>
    <t>Adjudicación abreviada</t>
  </si>
  <si>
    <t>Beneficencia</t>
  </si>
  <si>
    <t>Contratación por competencia mayor</t>
  </si>
  <si>
    <t>Procesos por competencia</t>
  </si>
  <si>
    <t>Contratación internacional</t>
  </si>
  <si>
    <t>Convenio</t>
  </si>
  <si>
    <t>Exoneración</t>
  </si>
  <si>
    <t>Procedimiento Clásico</t>
  </si>
  <si>
    <t>Subasta Inveras Electrónica</t>
  </si>
  <si>
    <t>Exoneraciones / Contratación directa</t>
  </si>
  <si>
    <t>Part % 2016</t>
  </si>
  <si>
    <t>Part % 2017</t>
  </si>
  <si>
    <t>Convenio Marco</t>
  </si>
  <si>
    <t>Petroperú</t>
  </si>
  <si>
    <t>Otros regímenes</t>
  </si>
  <si>
    <t>MACRO REGIÓN ORIENTE</t>
  </si>
  <si>
    <t>N° de Procesos con buena Pro y  Valor adjudicado en millones de S/, Según Modalidad</t>
  </si>
  <si>
    <t>Modalidad de Contrato</t>
  </si>
  <si>
    <t>Procesos</t>
  </si>
  <si>
    <t>Adjudicado</t>
  </si>
  <si>
    <t>Part.</t>
  </si>
  <si>
    <t>Total</t>
  </si>
  <si>
    <t>Fuente: SEACE                                                                                                         Elaboración: CIE-PERUCÁMARAS</t>
  </si>
  <si>
    <t xml:space="preserve">Part. </t>
  </si>
  <si>
    <t>Tipo de Entidad</t>
  </si>
  <si>
    <t>Part</t>
  </si>
  <si>
    <t>Gobierno Central</t>
  </si>
  <si>
    <t>Gobierno Local</t>
  </si>
  <si>
    <t>Entidades del FONAFE</t>
  </si>
  <si>
    <t>Sociedades de Beneficencia</t>
  </si>
  <si>
    <t>Fuente: SEACE                                                                                            Elaboración: CIE-PERUCÁMARAS</t>
  </si>
  <si>
    <t>Valor Adjudicado por objeto, según tipo de entidad - 2017 en millones de Soles</t>
  </si>
  <si>
    <t>Subasta Inversa Electrónica</t>
  </si>
  <si>
    <t>Valor Adjudicado por regiones</t>
  </si>
  <si>
    <t>Amazonas</t>
  </si>
  <si>
    <t>Loreto</t>
  </si>
  <si>
    <t>San Martín</t>
  </si>
  <si>
    <t>Ucayali</t>
  </si>
  <si>
    <t>Totales %</t>
  </si>
  <si>
    <t>FONAFE</t>
  </si>
  <si>
    <t>Petroperu</t>
  </si>
  <si>
    <t>Var%. 17/16</t>
  </si>
  <si>
    <t>Var. MM S/ 17/16</t>
  </si>
  <si>
    <t>1. Valor Adjudicado de los procesos convocados, por tipo de entidad según objeto de contrato.  2016 - 2017 
(en Millones de S/)</t>
  </si>
  <si>
    <t>Índice</t>
  </si>
  <si>
    <t>Oriente</t>
  </si>
  <si>
    <t>Información ampliada del Reporte Regional de la Macro Región Oriente - Edición N° 299</t>
  </si>
  <si>
    <t>Total 2016</t>
  </si>
  <si>
    <t>Total 2017</t>
  </si>
  <si>
    <t>S/</t>
  </si>
  <si>
    <t>Adjudicación de menor cuantía</t>
  </si>
  <si>
    <t>Contratación directa (Petroperú)</t>
  </si>
  <si>
    <t>Total (Valor Adjudicado)</t>
  </si>
  <si>
    <t>Total (Contratos Adjudicados)</t>
  </si>
  <si>
    <t xml:space="preserve"> - </t>
  </si>
  <si>
    <t>2. Valor Adjudicado de los procesos convocados, por tipo de proceso según objeto de contrato.  2016 - 2017 
(en Millones de S/)</t>
  </si>
  <si>
    <t>3. Valor Adjudicado de los procesos convocados, por tipo de proceso según objeto de contrato.  2016 - 2017 
(en Millones de S/)</t>
  </si>
  <si>
    <t xml:space="preserve">Bienes </t>
  </si>
  <si>
    <t>Consultorías</t>
  </si>
  <si>
    <t xml:space="preserve">N° </t>
  </si>
  <si>
    <t>%</t>
  </si>
  <si>
    <t>Proveedores segúnconstitución</t>
  </si>
  <si>
    <t>Proveedores, 2017</t>
  </si>
  <si>
    <t>*con RUC único</t>
  </si>
  <si>
    <t xml:space="preserve">4. Proveedores inscritos </t>
  </si>
  <si>
    <t>Según Objeto de Contrato</t>
  </si>
  <si>
    <t xml:space="preserve">*RUC puede repetirse </t>
  </si>
  <si>
    <t>"Contrataciones con el Estado en el 2017"</t>
  </si>
  <si>
    <t>Lunes, 16 de julio de 2018</t>
  </si>
  <si>
    <t>Macro Región Oriente: Contrataciones con el Estado en el 2017</t>
  </si>
  <si>
    <t>Amazonas: Contrataciones con el Estado en el 2017</t>
  </si>
  <si>
    <t>Loreto: Contrataciones con el Estado en el 2017</t>
  </si>
  <si>
    <t>San Martín: Contrataciones con el Estado en el 2017</t>
  </si>
  <si>
    <t>Ucayali: Contrataciones con el Estado en 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</si>
</sst>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%"/>
    <numFmt numFmtId="165" formatCode="#,##0.0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3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BatangChe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10" fontId="3" fillId="2" borderId="3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right" vertical="center"/>
    </xf>
    <xf numFmtId="10" fontId="3" fillId="4" borderId="3" xfId="0" applyNumberFormat="1" applyFont="1" applyFill="1" applyBorder="1" applyAlignment="1">
      <alignment horizontal="right" vertical="center"/>
    </xf>
    <xf numFmtId="9" fontId="3" fillId="4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7" fillId="5" borderId="0" xfId="0" applyFont="1" applyFill="1"/>
    <xf numFmtId="0" fontId="7" fillId="5" borderId="0" xfId="0" applyFont="1" applyFill="1" applyBorder="1"/>
    <xf numFmtId="0" fontId="7" fillId="5" borderId="0" xfId="0" applyFont="1" applyFill="1" applyAlignment="1">
      <alignment horizontal="center" vertical="center" wrapText="1"/>
    </xf>
    <xf numFmtId="0" fontId="7" fillId="5" borderId="5" xfId="0" applyFont="1" applyFill="1" applyBorder="1"/>
    <xf numFmtId="165" fontId="7" fillId="5" borderId="5" xfId="0" applyNumberFormat="1" applyFont="1" applyFill="1" applyBorder="1"/>
    <xf numFmtId="3" fontId="7" fillId="5" borderId="12" xfId="0" applyNumberFormat="1" applyFont="1" applyFill="1" applyBorder="1"/>
    <xf numFmtId="164" fontId="7" fillId="5" borderId="0" xfId="1" applyNumberFormat="1" applyFont="1" applyFill="1"/>
    <xf numFmtId="0" fontId="7" fillId="5" borderId="6" xfId="0" applyFont="1" applyFill="1" applyBorder="1"/>
    <xf numFmtId="165" fontId="7" fillId="5" borderId="6" xfId="0" applyNumberFormat="1" applyFont="1" applyFill="1" applyBorder="1"/>
    <xf numFmtId="3" fontId="7" fillId="5" borderId="13" xfId="0" applyNumberFormat="1" applyFont="1" applyFill="1" applyBorder="1"/>
    <xf numFmtId="165" fontId="7" fillId="5" borderId="15" xfId="0" applyNumberFormat="1" applyFont="1" applyFill="1" applyBorder="1"/>
    <xf numFmtId="165" fontId="7" fillId="5" borderId="4" xfId="0" applyNumberFormat="1" applyFont="1" applyFill="1" applyBorder="1"/>
    <xf numFmtId="165" fontId="7" fillId="5" borderId="16" xfId="0" applyNumberFormat="1" applyFont="1" applyFill="1" applyBorder="1"/>
    <xf numFmtId="164" fontId="7" fillId="5" borderId="0" xfId="1" applyNumberFormat="1" applyFont="1" applyFill="1" applyBorder="1"/>
    <xf numFmtId="3" fontId="7" fillId="5" borderId="0" xfId="0" applyNumberFormat="1" applyFont="1" applyFill="1" applyBorder="1"/>
    <xf numFmtId="165" fontId="7" fillId="5" borderId="0" xfId="0" applyNumberFormat="1" applyFont="1" applyFill="1" applyBorder="1"/>
    <xf numFmtId="165" fontId="7" fillId="5" borderId="0" xfId="0" applyNumberFormat="1" applyFont="1" applyFill="1"/>
    <xf numFmtId="1" fontId="7" fillId="5" borderId="0" xfId="0" applyNumberFormat="1" applyFont="1" applyFill="1"/>
    <xf numFmtId="3" fontId="7" fillId="5" borderId="0" xfId="1" applyNumberFormat="1" applyFont="1" applyFill="1" applyBorder="1"/>
    <xf numFmtId="9" fontId="7" fillId="5" borderId="0" xfId="1" applyFont="1" applyFill="1" applyBorder="1"/>
    <xf numFmtId="9" fontId="7" fillId="5" borderId="0" xfId="1" applyFont="1" applyFill="1"/>
    <xf numFmtId="0" fontId="9" fillId="7" borderId="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7" fillId="6" borderId="10" xfId="0" applyFont="1" applyFill="1" applyBorder="1"/>
    <xf numFmtId="165" fontId="7" fillId="6" borderId="10" xfId="0" applyNumberFormat="1" applyFont="1" applyFill="1" applyBorder="1"/>
    <xf numFmtId="3" fontId="7" fillId="6" borderId="11" xfId="0" applyNumberFormat="1" applyFont="1" applyFill="1" applyBorder="1"/>
    <xf numFmtId="0" fontId="7" fillId="6" borderId="9" xfId="0" applyFont="1" applyFill="1" applyBorder="1"/>
    <xf numFmtId="164" fontId="7" fillId="6" borderId="9" xfId="1" applyNumberFormat="1" applyFont="1" applyFill="1" applyBorder="1"/>
    <xf numFmtId="164" fontId="7" fillId="6" borderId="8" xfId="1" applyNumberFormat="1" applyFont="1" applyFill="1" applyBorder="1"/>
    <xf numFmtId="3" fontId="7" fillId="6" borderId="8" xfId="0" applyNumberFormat="1" applyFont="1" applyFill="1" applyBorder="1"/>
    <xf numFmtId="165" fontId="7" fillId="6" borderId="9" xfId="0" applyNumberFormat="1" applyFont="1" applyFill="1" applyBorder="1"/>
    <xf numFmtId="0" fontId="7" fillId="5" borderId="14" xfId="0" applyFont="1" applyFill="1" applyBorder="1" applyAlignment="1">
      <alignment horizontal="center" vertical="center" wrapText="1"/>
    </xf>
    <xf numFmtId="164" fontId="7" fillId="5" borderId="15" xfId="1" applyNumberFormat="1" applyFont="1" applyFill="1" applyBorder="1"/>
    <xf numFmtId="164" fontId="7" fillId="5" borderId="14" xfId="1" applyNumberFormat="1" applyFont="1" applyFill="1" applyBorder="1"/>
    <xf numFmtId="2" fontId="7" fillId="5" borderId="14" xfId="1" applyNumberFormat="1" applyFont="1" applyFill="1" applyBorder="1"/>
    <xf numFmtId="164" fontId="7" fillId="5" borderId="4" xfId="1" applyNumberFormat="1" applyFont="1" applyFill="1" applyBorder="1"/>
    <xf numFmtId="0" fontId="7" fillId="5" borderId="16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7" fillId="6" borderId="0" xfId="0" applyFont="1" applyFill="1"/>
    <xf numFmtId="0" fontId="7" fillId="6" borderId="0" xfId="0" applyFont="1" applyFill="1" applyBorder="1"/>
    <xf numFmtId="0" fontId="0" fillId="5" borderId="0" xfId="0" applyFill="1"/>
    <xf numFmtId="0" fontId="14" fillId="5" borderId="0" xfId="2" applyFill="1" applyAlignment="1">
      <alignment horizontal="right"/>
    </xf>
    <xf numFmtId="0" fontId="0" fillId="5" borderId="0" xfId="0" applyFill="1" applyAlignment="1">
      <alignment horizontal="center"/>
    </xf>
    <xf numFmtId="164" fontId="7" fillId="6" borderId="10" xfId="1" applyNumberFormat="1" applyFont="1" applyFill="1" applyBorder="1"/>
    <xf numFmtId="0" fontId="7" fillId="5" borderId="15" xfId="0" applyFont="1" applyFill="1" applyBorder="1"/>
    <xf numFmtId="0" fontId="7" fillId="5" borderId="4" xfId="0" applyFont="1" applyFill="1" applyBorder="1"/>
    <xf numFmtId="3" fontId="7" fillId="5" borderId="15" xfId="0" applyNumberFormat="1" applyFont="1" applyFill="1" applyBorder="1"/>
    <xf numFmtId="164" fontId="7" fillId="5" borderId="16" xfId="1" applyNumberFormat="1" applyFont="1" applyFill="1" applyBorder="1"/>
    <xf numFmtId="0" fontId="7" fillId="5" borderId="13" xfId="0" applyFont="1" applyFill="1" applyBorder="1"/>
    <xf numFmtId="0" fontId="7" fillId="5" borderId="8" xfId="0" applyFont="1" applyFill="1" applyBorder="1"/>
    <xf numFmtId="0" fontId="10" fillId="7" borderId="7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7" fillId="5" borderId="14" xfId="0" applyFont="1" applyFill="1" applyBorder="1"/>
    <xf numFmtId="0" fontId="7" fillId="5" borderId="17" xfId="0" applyFont="1" applyFill="1" applyBorder="1"/>
    <xf numFmtId="165" fontId="7" fillId="5" borderId="17" xfId="0" applyNumberFormat="1" applyFont="1" applyFill="1" applyBorder="1"/>
    <xf numFmtId="164" fontId="7" fillId="5" borderId="15" xfId="1" applyNumberFormat="1" applyFont="1" applyFill="1" applyBorder="1" applyAlignment="1">
      <alignment horizontal="center" vertical="center"/>
    </xf>
    <xf numFmtId="164" fontId="7" fillId="5" borderId="13" xfId="1" applyNumberFormat="1" applyFont="1" applyFill="1" applyBorder="1"/>
    <xf numFmtId="0" fontId="7" fillId="6" borderId="5" xfId="0" applyFont="1" applyFill="1" applyBorder="1"/>
    <xf numFmtId="165" fontId="7" fillId="6" borderId="14" xfId="0" applyNumberFormat="1" applyFont="1" applyFill="1" applyBorder="1"/>
    <xf numFmtId="0" fontId="7" fillId="6" borderId="17" xfId="0" applyFont="1" applyFill="1" applyBorder="1"/>
    <xf numFmtId="165" fontId="7" fillId="6" borderId="17" xfId="0" applyNumberFormat="1" applyFont="1" applyFill="1" applyBorder="1"/>
    <xf numFmtId="0" fontId="7" fillId="6" borderId="14" xfId="0" applyFont="1" applyFill="1" applyBorder="1"/>
    <xf numFmtId="165" fontId="7" fillId="6" borderId="12" xfId="0" applyNumberFormat="1" applyFont="1" applyFill="1" applyBorder="1"/>
    <xf numFmtId="165" fontId="7" fillId="6" borderId="0" xfId="0" applyNumberFormat="1" applyFont="1" applyFill="1" applyBorder="1"/>
    <xf numFmtId="0" fontId="7" fillId="9" borderId="10" xfId="0" applyFont="1" applyFill="1" applyBorder="1"/>
    <xf numFmtId="0" fontId="7" fillId="9" borderId="4" xfId="0" applyFont="1" applyFill="1" applyBorder="1"/>
    <xf numFmtId="3" fontId="7" fillId="9" borderId="18" xfId="0" applyNumberFormat="1" applyFont="1" applyFill="1" applyBorder="1"/>
    <xf numFmtId="3" fontId="7" fillId="9" borderId="4" xfId="0" applyNumberFormat="1" applyFont="1" applyFill="1" applyBorder="1"/>
    <xf numFmtId="0" fontId="7" fillId="9" borderId="18" xfId="0" applyFont="1" applyFill="1" applyBorder="1"/>
    <xf numFmtId="3" fontId="7" fillId="9" borderId="11" xfId="0" applyNumberFormat="1" applyFont="1" applyFill="1" applyBorder="1"/>
    <xf numFmtId="164" fontId="7" fillId="9" borderId="8" xfId="1" applyNumberFormat="1" applyFont="1" applyFill="1" applyBorder="1"/>
    <xf numFmtId="165" fontId="7" fillId="9" borderId="16" xfId="0" applyNumberFormat="1" applyFont="1" applyFill="1" applyBorder="1"/>
    <xf numFmtId="0" fontId="7" fillId="5" borderId="9" xfId="0" applyFont="1" applyFill="1" applyBorder="1"/>
    <xf numFmtId="165" fontId="7" fillId="5" borderId="7" xfId="0" applyNumberFormat="1" applyFont="1" applyFill="1" applyBorder="1"/>
    <xf numFmtId="0" fontId="7" fillId="5" borderId="7" xfId="0" applyFont="1" applyFill="1" applyBorder="1"/>
    <xf numFmtId="165" fontId="7" fillId="5" borderId="19" xfId="0" applyNumberFormat="1" applyFont="1" applyFill="1" applyBorder="1"/>
    <xf numFmtId="165" fontId="7" fillId="5" borderId="2" xfId="0" applyNumberFormat="1" applyFont="1" applyFill="1" applyBorder="1"/>
    <xf numFmtId="165" fontId="7" fillId="5" borderId="20" xfId="0" applyNumberFormat="1" applyFont="1" applyFill="1" applyBorder="1"/>
    <xf numFmtId="0" fontId="7" fillId="5" borderId="12" xfId="0" applyFont="1" applyFill="1" applyBorder="1"/>
    <xf numFmtId="165" fontId="7" fillId="5" borderId="9" xfId="0" applyNumberFormat="1" applyFont="1" applyFill="1" applyBorder="1"/>
    <xf numFmtId="165" fontId="7" fillId="6" borderId="15" xfId="0" applyNumberFormat="1" applyFont="1" applyFill="1" applyBorder="1"/>
    <xf numFmtId="165" fontId="7" fillId="6" borderId="16" xfId="0" applyNumberFormat="1" applyFont="1" applyFill="1" applyBorder="1"/>
    <xf numFmtId="165" fontId="7" fillId="6" borderId="7" xfId="0" applyNumberFormat="1" applyFont="1" applyFill="1" applyBorder="1"/>
    <xf numFmtId="0" fontId="7" fillId="8" borderId="4" xfId="0" applyFont="1" applyFill="1" applyBorder="1"/>
    <xf numFmtId="3" fontId="7" fillId="8" borderId="4" xfId="0" applyNumberFormat="1" applyFont="1" applyFill="1" applyBorder="1" applyAlignment="1">
      <alignment horizontal="center" vertical="center"/>
    </xf>
    <xf numFmtId="172" fontId="7" fillId="5" borderId="16" xfId="30" applyNumberFormat="1" applyFont="1" applyFill="1" applyBorder="1"/>
    <xf numFmtId="172" fontId="7" fillId="5" borderId="4" xfId="30" applyNumberFormat="1" applyFont="1" applyFill="1" applyBorder="1"/>
    <xf numFmtId="172" fontId="7" fillId="5" borderId="0" xfId="1" applyNumberFormat="1" applyFont="1" applyFill="1" applyBorder="1"/>
    <xf numFmtId="172" fontId="7" fillId="6" borderId="18" xfId="1" applyNumberFormat="1" applyFont="1" applyFill="1" applyBorder="1"/>
    <xf numFmtId="0" fontId="7" fillId="6" borderId="11" xfId="0" applyFont="1" applyFill="1" applyBorder="1"/>
    <xf numFmtId="164" fontId="7" fillId="5" borderId="16" xfId="0" applyNumberFormat="1" applyFont="1" applyFill="1" applyBorder="1"/>
    <xf numFmtId="164" fontId="7" fillId="5" borderId="14" xfId="0" applyNumberFormat="1" applyFont="1" applyFill="1" applyBorder="1"/>
    <xf numFmtId="3" fontId="8" fillId="5" borderId="4" xfId="0" applyNumberFormat="1" applyFont="1" applyFill="1" applyBorder="1"/>
    <xf numFmtId="0" fontId="8" fillId="5" borderId="0" xfId="0" applyFont="1" applyFill="1"/>
    <xf numFmtId="0" fontId="10" fillId="5" borderId="0" xfId="0" applyFont="1" applyFill="1"/>
    <xf numFmtId="0" fontId="10" fillId="5" borderId="0" xfId="0" applyFont="1" applyFill="1" applyBorder="1" applyAlignment="1">
      <alignment horizontal="center"/>
    </xf>
    <xf numFmtId="0" fontId="14" fillId="0" borderId="0" xfId="2"/>
    <xf numFmtId="0" fontId="18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</cellXfs>
  <cellStyles count="31">
    <cellStyle name="Euro" xfId="3"/>
    <cellStyle name="Euro 2" xfId="4"/>
    <cellStyle name="Euro 2 2" xfId="5"/>
    <cellStyle name="Hipervínculo" xfId="2" builtinId="8"/>
    <cellStyle name="Millares" xfId="30" builtinId="3"/>
    <cellStyle name="Millares 2" xfId="6"/>
    <cellStyle name="Millares 2 2" xfId="7"/>
    <cellStyle name="Millares 2 3" xfId="8"/>
    <cellStyle name="Millares 3" xfId="9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baseline="0">
                <a:effectLst/>
              </a:rPr>
              <a:t>MACRO REGIÓN ORIENTE: </a:t>
            </a:r>
            <a:endParaRPr lang="es-PE" sz="1050">
              <a:effectLst/>
            </a:endParaRPr>
          </a:p>
          <a:p>
            <a:pPr>
              <a:defRPr sz="1050"/>
            </a:pPr>
            <a:r>
              <a:rPr lang="en-US" sz="1050" b="0" i="0" baseline="0">
                <a:effectLst/>
              </a:rPr>
              <a:t>Valor Adjudicado según Modalidad de contratación </a:t>
            </a:r>
            <a:endParaRPr lang="es-PE" sz="105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10666666666666"/>
          <c:y val="0.19402777777777777"/>
          <c:w val="0.38046296296296295"/>
          <c:h val="0.7133680555555556"/>
        </c:manualLayout>
      </c:layout>
      <c:pieChart>
        <c:varyColors val="1"/>
        <c:ser>
          <c:idx val="0"/>
          <c:order val="0"/>
          <c:tx>
            <c:strRef>
              <c:f>Oriente!$G$15</c:f>
              <c:strCache>
                <c:ptCount val="1"/>
                <c:pt idx="0">
                  <c:v>Adjudicado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4.2333333333333376E-2"/>
                  <c:y val="-0.2954513888888888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5.8796296296296298E-2"/>
                  <c:y val="0.127881944444444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6462962962962964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Oriente!$B$16:$B$21</c:f>
              <c:strCache>
                <c:ptCount val="6"/>
                <c:pt idx="0">
                  <c:v>Procedimiento Clásico</c:v>
                </c:pt>
                <c:pt idx="1">
                  <c:v>Petroperú</c:v>
                </c:pt>
                <c:pt idx="2">
                  <c:v>Otros regímenes</c:v>
                </c:pt>
                <c:pt idx="3">
                  <c:v>Subasta Inversa Electrónica</c:v>
                </c:pt>
                <c:pt idx="4">
                  <c:v>Exoneraciones / Contratación directa</c:v>
                </c:pt>
                <c:pt idx="5">
                  <c:v>Convenio Marco</c:v>
                </c:pt>
              </c:strCache>
            </c:strRef>
          </c:cat>
          <c:val>
            <c:numRef>
              <c:f>Oriente!$G$16:$G$21</c:f>
              <c:numCache>
                <c:formatCode>#,##0.0</c:formatCode>
                <c:ptCount val="6"/>
                <c:pt idx="0">
                  <c:v>3007.98</c:v>
                </c:pt>
                <c:pt idx="1">
                  <c:v>282.01</c:v>
                </c:pt>
                <c:pt idx="2">
                  <c:v>98.5</c:v>
                </c:pt>
                <c:pt idx="3">
                  <c:v>44.699999999999996</c:v>
                </c:pt>
                <c:pt idx="4">
                  <c:v>43.34</c:v>
                </c:pt>
                <c:pt idx="5">
                  <c:v>24.04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28851851851841"/>
          <c:y val="0.34041041666666666"/>
          <c:w val="0.29915592592592594"/>
          <c:h val="0.39855416666666665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es-PE" sz="1100" b="1" i="0" baseline="0">
                <a:effectLst/>
              </a:rPr>
              <a:t>MACRO REGIÓN ORIENTE: </a:t>
            </a:r>
            <a:endParaRPr lang="es-PE" sz="1100">
              <a:effectLst/>
            </a:endParaRPr>
          </a:p>
          <a:p>
            <a:pPr algn="ctr">
              <a:defRPr sz="1100"/>
            </a:pPr>
            <a:r>
              <a:rPr lang="es-PE" sz="1100" b="0" i="0" baseline="0">
                <a:effectLst/>
              </a:rPr>
              <a:t>Valor adjudicado por Región  (Millones de S/</a:t>
            </a:r>
            <a:r>
              <a:rPr lang="es-PE" sz="1100" b="1" i="0" baseline="0">
                <a:effectLst/>
              </a:rPr>
              <a:t>)</a:t>
            </a:r>
            <a:endParaRPr lang="es-PE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37037037037037E-2"/>
          <c:y val="0.21104930555555557"/>
          <c:w val="0.90122222222222226"/>
          <c:h val="0.5798635416666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Oriente!$M$13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Oriente!$L$14:$L$17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Oriente!$M$14:$M$17</c:f>
              <c:numCache>
                <c:formatCode>General</c:formatCode>
                <c:ptCount val="4"/>
                <c:pt idx="0">
                  <c:v>418.49999999999994</c:v>
                </c:pt>
                <c:pt idx="1">
                  <c:v>1256.3</c:v>
                </c:pt>
                <c:pt idx="2">
                  <c:v>1148.04</c:v>
                </c:pt>
                <c:pt idx="3">
                  <c:v>775.8</c:v>
                </c:pt>
              </c:numCache>
            </c:numRef>
          </c:val>
        </c:ser>
        <c:ser>
          <c:idx val="0"/>
          <c:order val="1"/>
          <c:tx>
            <c:strRef>
              <c:f>Oriente!$N$13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Oriente!$L$14:$L$17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Oriente!$N$14:$N$17</c:f>
              <c:numCache>
                <c:formatCode>General</c:formatCode>
                <c:ptCount val="4"/>
                <c:pt idx="0">
                  <c:v>574.90000000000009</c:v>
                </c:pt>
                <c:pt idx="1">
                  <c:v>1665.6000000000001</c:v>
                </c:pt>
                <c:pt idx="2">
                  <c:v>719.1</c:v>
                </c:pt>
                <c:pt idx="3">
                  <c:v>540.80000000000007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149120"/>
        <c:axId val="102159104"/>
      </c:barChart>
      <c:catAx>
        <c:axId val="10214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102159104"/>
        <c:crosses val="autoZero"/>
        <c:auto val="1"/>
        <c:lblAlgn val="ctr"/>
        <c:lblOffset val="100"/>
        <c:noMultiLvlLbl val="0"/>
      </c:catAx>
      <c:valAx>
        <c:axId val="102159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214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877962962963003E-2"/>
          <c:y val="0.20828402777777782"/>
          <c:w val="6.9237407407407414E-2"/>
          <c:h val="0.13285138888888889"/>
        </c:manualLayout>
      </c:layout>
      <c:overlay val="1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MACRO REGIÓN  ORIENTE: 
</a:t>
            </a:r>
            <a:r>
              <a:rPr lang="en-US" sz="1050" b="0"/>
              <a:t>Valor Adjudicado según objeto de  contrato - 2017 
(Millones de S/ y Participación %)</a:t>
            </a:r>
            <a:r>
              <a:rPr lang="en-US" sz="105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534982690955985"/>
          <c:y val="0.23696325681313288"/>
          <c:w val="0.52620682469171509"/>
          <c:h val="0.68690136908045019"/>
        </c:manualLayout>
      </c:layout>
      <c:doughnutChart>
        <c:varyColors val="1"/>
        <c:ser>
          <c:idx val="0"/>
          <c:order val="0"/>
          <c:tx>
            <c:strRef>
              <c:f>Oriente!$C$30:$E$30</c:f>
              <c:strCache>
                <c:ptCount val="1"/>
                <c:pt idx="0">
                  <c:v>Bienes Servicios Obras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Oriente!$C$30:$E$30</c:f>
              <c:strCache>
                <c:ptCount val="3"/>
                <c:pt idx="0">
                  <c:v>Bienes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Oriente!$C$37:$E$37</c:f>
              <c:numCache>
                <c:formatCode>#,##0.0</c:formatCode>
                <c:ptCount val="3"/>
                <c:pt idx="0">
                  <c:v>348.7</c:v>
                </c:pt>
                <c:pt idx="1">
                  <c:v>739.9</c:v>
                </c:pt>
                <c:pt idx="2">
                  <c:v>2411.7999999999997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2469430923371981"/>
          <c:y val="0.47732971435598315"/>
          <c:w val="0.13750114297744029"/>
          <c:h val="0.20161549327951131"/>
        </c:manualLayout>
      </c:layout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72025" y="1061148"/>
    <xdr:ext cx="3000376" cy="3038572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61148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4</xdr:row>
      <xdr:rowOff>152399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5</xdr:row>
      <xdr:rowOff>2720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511626</xdr:colOff>
      <xdr:row>23</xdr:row>
      <xdr:rowOff>95249</xdr:rowOff>
    </xdr:from>
    <xdr:to>
      <xdr:col>22</xdr:col>
      <xdr:colOff>54427</xdr:colOff>
      <xdr:row>39</xdr:row>
      <xdr:rowOff>81010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499464</xdr:colOff>
      <xdr:row>6</xdr:row>
      <xdr:rowOff>136071</xdr:rowOff>
    </xdr:from>
    <xdr:to>
      <xdr:col>22</xdr:col>
      <xdr:colOff>40822</xdr:colOff>
      <xdr:row>22</xdr:row>
      <xdr:rowOff>110947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51954</xdr:colOff>
      <xdr:row>10</xdr:row>
      <xdr:rowOff>155864</xdr:rowOff>
    </xdr:from>
    <xdr:to>
      <xdr:col>29</xdr:col>
      <xdr:colOff>44192</xdr:colOff>
      <xdr:row>33</xdr:row>
      <xdr:rowOff>138855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0.00606</cdr:x>
      <cdr:y>0.92671</cdr:y>
    </cdr:from>
    <cdr:to>
      <cdr:x>1</cdr:x>
      <cdr:y>1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32678" y="2668923"/>
          <a:ext cx="5364009" cy="21107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/>
            <a:t>Fuente: SEACE                                                                                                Elaboración: CIE-PERUCAMARAS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0.01294</cdr:x>
      <cdr:y>0.90399</cdr:y>
    </cdr:from>
    <cdr:to>
      <cdr:x>0.99307</cdr:x>
      <cdr:y>0.99567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69849" y="2603500"/>
          <a:ext cx="5292725" cy="2640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/>
            <a:t>Fuente: SEACE                                                                                                                                                       Elaboración: CIE-PERUCAMARAS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0.00985</cdr:x>
      <cdr:y>0.91722</cdr:y>
    </cdr:from>
    <cdr:to>
      <cdr:x>0.99395</cdr:x>
      <cdr:y>0.99051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44906" y="3304285"/>
          <a:ext cx="4487240" cy="2640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/>
            <a:t>Fuente: SEACE                                                                                                                    Elaboración: CIE-PERUCAMARAS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4</xdr:row>
      <xdr:rowOff>152399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4</xdr:row>
      <xdr:rowOff>152399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4</xdr:row>
      <xdr:rowOff>152399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/>
  </sheetViews>
  <sheetFormatPr baseColWidth="10" defaultColWidth="0" defaultRowHeight="0" customHeight="1" zeroHeight="1" x14ac:dyDescent="0.25"/>
  <cols>
    <col min="1" max="18" width="9.85546875" style="55" customWidth="1"/>
    <col min="19" max="19" width="10" style="55" customWidth="1"/>
    <col min="20" max="21" width="9.7109375" style="55" hidden="1" customWidth="1"/>
    <col min="22" max="16384" width="11.42578125" style="55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3" t="s">
        <v>71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19.5" customHeight="1" x14ac:dyDescent="0.25">
      <c r="B4" s="114" t="s">
        <v>92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2:18" ht="15" customHeight="1" x14ac:dyDescent="0.25">
      <c r="B5" s="115" t="s">
        <v>93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5" customHeight="1" x14ac:dyDescent="0.25">
      <c r="J6" s="57"/>
    </row>
    <row r="7" spans="2:18" ht="15" customHeight="1" x14ac:dyDescent="0.25">
      <c r="J7" s="57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baseColWidth="10" defaultColWidth="0" defaultRowHeight="15" customHeight="1" zeroHeight="1" x14ac:dyDescent="0.25"/>
  <cols>
    <col min="1" max="16" width="11.7109375" style="55" customWidth="1"/>
    <col min="17" max="16384" width="11.42578125" style="55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6" t="s">
        <v>69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x14ac:dyDescent="0.25"/>
    <row r="11" spans="2:15" x14ac:dyDescent="0.25"/>
    <row r="12" spans="2:15" x14ac:dyDescent="0.25">
      <c r="F12" s="112" t="s">
        <v>70</v>
      </c>
      <c r="J12" s="56">
        <v>2</v>
      </c>
    </row>
    <row r="13" spans="2:15" x14ac:dyDescent="0.25">
      <c r="G13" s="112" t="s">
        <v>59</v>
      </c>
      <c r="J13" s="56">
        <v>3</v>
      </c>
    </row>
    <row r="14" spans="2:15" x14ac:dyDescent="0.25">
      <c r="G14" s="112" t="s">
        <v>60</v>
      </c>
      <c r="J14" s="56">
        <v>4</v>
      </c>
    </row>
    <row r="15" spans="2:15" x14ac:dyDescent="0.25">
      <c r="G15" s="112" t="s">
        <v>61</v>
      </c>
      <c r="J15" s="56">
        <v>5</v>
      </c>
    </row>
    <row r="16" spans="2:15" x14ac:dyDescent="0.25">
      <c r="G16" s="112" t="s">
        <v>62</v>
      </c>
      <c r="J16" s="56">
        <v>6</v>
      </c>
    </row>
    <row r="17" spans="7:10" x14ac:dyDescent="0.25">
      <c r="G17"/>
      <c r="J17" s="56"/>
    </row>
    <row r="18" spans="7:10" x14ac:dyDescent="0.25">
      <c r="J18" s="56"/>
    </row>
    <row r="19" spans="7:10" x14ac:dyDescent="0.25">
      <c r="J19" s="56"/>
    </row>
    <row r="20" spans="7:10" x14ac:dyDescent="0.25">
      <c r="G20"/>
      <c r="J20" s="56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Oriente!A1" display="Oriente"/>
    <hyperlink ref="G13" location="Amazonas!A1" display="Amazonas"/>
    <hyperlink ref="G14" location="Loreto!A1" display="Loreto"/>
    <hyperlink ref="G15" location="'San Martín'!A1" display="San Martín"/>
    <hyperlink ref="G16" location="Ucayali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0"/>
  <sheetViews>
    <sheetView showGridLines="0" zoomScaleNormal="100" workbookViewId="0">
      <selection activeCell="B8" sqref="B8"/>
    </sheetView>
  </sheetViews>
  <sheetFormatPr baseColWidth="10" defaultRowHeight="12" x14ac:dyDescent="0.2"/>
  <cols>
    <col min="1" max="1" width="2" style="14" customWidth="1"/>
    <col min="2" max="2" width="24.7109375" style="14" customWidth="1"/>
    <col min="3" max="3" width="8.7109375" style="14" customWidth="1"/>
    <col min="4" max="4" width="10.28515625" style="14" customWidth="1"/>
    <col min="5" max="5" width="8.7109375" style="14" customWidth="1"/>
    <col min="6" max="6" width="9.85546875" style="14" customWidth="1"/>
    <col min="7" max="7" width="11" style="14" customWidth="1"/>
    <col min="8" max="8" width="9.42578125" style="14" customWidth="1"/>
    <col min="9" max="9" width="8.7109375" style="14" customWidth="1"/>
    <col min="10" max="10" width="5.7109375" style="14" customWidth="1"/>
    <col min="11" max="12" width="8.7109375" style="14" customWidth="1"/>
    <col min="13" max="13" width="5.7109375" style="14" customWidth="1"/>
    <col min="14" max="14" width="8.7109375" style="14" customWidth="1"/>
    <col min="15" max="15" width="5.7109375" style="14" customWidth="1"/>
    <col min="16" max="16" width="8.7109375" style="14" customWidth="1"/>
    <col min="17" max="17" width="5.7109375" style="14" customWidth="1"/>
    <col min="18" max="18" width="8.7109375" style="14" customWidth="1"/>
    <col min="19" max="19" width="5.7109375" style="14" customWidth="1"/>
    <col min="20" max="23" width="8.7109375" style="14" customWidth="1"/>
    <col min="24" max="16384" width="11.42578125" style="14"/>
  </cols>
  <sheetData>
    <row r="1" spans="2:23" x14ac:dyDescent="0.2">
      <c r="B1" s="141" t="s">
        <v>94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2:23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2:23" x14ac:dyDescent="0.2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2:23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</row>
    <row r="5" spans="2:23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139"/>
      <c r="M5" s="139"/>
      <c r="N5" s="139"/>
      <c r="O5" s="139"/>
      <c r="P5" s="139"/>
      <c r="Q5" s="139"/>
      <c r="R5" s="139"/>
      <c r="S5" s="139"/>
      <c r="T5" s="139"/>
      <c r="U5" s="54"/>
      <c r="V5" s="53"/>
      <c r="W5" s="53"/>
    </row>
    <row r="6" spans="2:23" x14ac:dyDescent="0.2">
      <c r="L6" s="52"/>
      <c r="M6" s="52"/>
      <c r="N6" s="52"/>
      <c r="O6" s="52"/>
      <c r="P6" s="52"/>
      <c r="Q6" s="52"/>
      <c r="R6" s="52"/>
      <c r="S6" s="52"/>
      <c r="T6" s="52"/>
      <c r="U6" s="15"/>
    </row>
    <row r="7" spans="2:23" x14ac:dyDescent="0.2">
      <c r="L7" s="52"/>
      <c r="M7" s="52"/>
      <c r="N7" s="52"/>
      <c r="O7" s="52"/>
      <c r="P7" s="52"/>
      <c r="Q7" s="52"/>
      <c r="R7" s="52"/>
      <c r="S7" s="52"/>
      <c r="T7" s="52"/>
      <c r="U7" s="15"/>
    </row>
    <row r="8" spans="2:23" x14ac:dyDescent="0.2"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2:23" x14ac:dyDescent="0.2">
      <c r="L9" s="52"/>
      <c r="M9" s="52"/>
      <c r="N9" s="52"/>
      <c r="O9" s="52"/>
      <c r="P9" s="52"/>
      <c r="Q9" s="52"/>
      <c r="R9" s="52"/>
      <c r="S9" s="52"/>
      <c r="T9" s="52"/>
      <c r="U9" s="15"/>
    </row>
    <row r="10" spans="2:23" x14ac:dyDescent="0.2">
      <c r="L10" s="52"/>
      <c r="M10" s="52"/>
      <c r="N10" s="52"/>
      <c r="O10" s="52"/>
      <c r="P10" s="52"/>
      <c r="Q10" s="52"/>
      <c r="R10" s="52"/>
      <c r="S10" s="52"/>
      <c r="T10" s="52"/>
      <c r="U10" s="15"/>
    </row>
    <row r="11" spans="2:23" ht="15" x14ac:dyDescent="0.2">
      <c r="B11" s="128" t="s">
        <v>40</v>
      </c>
      <c r="C11" s="128"/>
      <c r="D11" s="128"/>
      <c r="E11" s="128"/>
      <c r="F11" s="128"/>
      <c r="G11" s="128"/>
      <c r="H11" s="128"/>
      <c r="K11" s="110"/>
      <c r="L11" s="111"/>
      <c r="M11" s="111"/>
      <c r="N11" s="111"/>
      <c r="O11" s="111"/>
      <c r="P11" s="52"/>
      <c r="Q11" s="52"/>
      <c r="R11" s="52"/>
      <c r="S11" s="52"/>
      <c r="T11" s="52"/>
      <c r="U11" s="15"/>
    </row>
    <row r="12" spans="2:23" ht="12.75" x14ac:dyDescent="0.2">
      <c r="B12" s="118" t="s">
        <v>41</v>
      </c>
      <c r="C12" s="118"/>
      <c r="D12" s="118"/>
      <c r="E12" s="118"/>
      <c r="F12" s="118"/>
      <c r="G12" s="118"/>
      <c r="H12" s="118"/>
      <c r="K12" s="110"/>
      <c r="L12" s="111" t="s">
        <v>58</v>
      </c>
      <c r="M12" s="111"/>
      <c r="N12" s="111"/>
      <c r="O12" s="111"/>
      <c r="P12" s="52"/>
      <c r="Q12" s="52"/>
      <c r="R12" s="52"/>
      <c r="S12" s="52"/>
      <c r="T12" s="52"/>
      <c r="U12" s="15"/>
    </row>
    <row r="13" spans="2:23" x14ac:dyDescent="0.2">
      <c r="B13" s="1"/>
      <c r="C13" s="1"/>
      <c r="D13" s="1"/>
      <c r="E13" s="1"/>
      <c r="F13" s="1"/>
      <c r="G13" s="1"/>
      <c r="H13" s="1"/>
      <c r="K13" s="110"/>
      <c r="L13" s="111"/>
      <c r="M13" s="111">
        <v>2016</v>
      </c>
      <c r="N13" s="111">
        <v>2017</v>
      </c>
      <c r="O13" s="111"/>
      <c r="P13" s="52"/>
      <c r="Q13" s="52"/>
      <c r="R13" s="52"/>
      <c r="S13" s="52"/>
      <c r="T13" s="52"/>
      <c r="U13" s="15"/>
    </row>
    <row r="14" spans="2:23" ht="12.75" x14ac:dyDescent="0.2">
      <c r="B14" s="129" t="s">
        <v>42</v>
      </c>
      <c r="C14" s="129">
        <v>2016</v>
      </c>
      <c r="D14" s="129"/>
      <c r="E14" s="129"/>
      <c r="F14" s="129">
        <v>2017</v>
      </c>
      <c r="G14" s="129"/>
      <c r="H14" s="129"/>
      <c r="K14" s="110"/>
      <c r="L14" s="111" t="s">
        <v>59</v>
      </c>
      <c r="M14" s="111">
        <v>418.49999999999994</v>
      </c>
      <c r="N14" s="111">
        <v>574.90000000000009</v>
      </c>
      <c r="O14" s="111"/>
      <c r="P14" s="52"/>
      <c r="Q14" s="52"/>
      <c r="R14" s="52"/>
      <c r="S14" s="52"/>
      <c r="T14" s="52"/>
      <c r="U14" s="15"/>
    </row>
    <row r="15" spans="2:23" ht="12.75" x14ac:dyDescent="0.2">
      <c r="B15" s="129"/>
      <c r="C15" s="13" t="s">
        <v>43</v>
      </c>
      <c r="D15" s="13" t="s">
        <v>44</v>
      </c>
      <c r="E15" s="13" t="s">
        <v>48</v>
      </c>
      <c r="F15" s="13" t="s">
        <v>43</v>
      </c>
      <c r="G15" s="13" t="s">
        <v>44</v>
      </c>
      <c r="H15" s="13" t="s">
        <v>45</v>
      </c>
      <c r="K15" s="110"/>
      <c r="L15" s="111" t="s">
        <v>60</v>
      </c>
      <c r="M15" s="111">
        <v>1256.3</v>
      </c>
      <c r="N15" s="111">
        <v>1665.6000000000001</v>
      </c>
      <c r="O15" s="111"/>
      <c r="P15" s="52"/>
      <c r="Q15" s="52"/>
      <c r="R15" s="52"/>
      <c r="S15" s="52"/>
      <c r="T15" s="52"/>
      <c r="U15" s="15"/>
    </row>
    <row r="16" spans="2:23" ht="12.75" x14ac:dyDescent="0.2">
      <c r="B16" s="2" t="s">
        <v>32</v>
      </c>
      <c r="C16" s="3">
        <v>3227</v>
      </c>
      <c r="D16" s="11">
        <v>2899.9</v>
      </c>
      <c r="E16" s="4">
        <v>0.80584116045128662</v>
      </c>
      <c r="F16" s="3">
        <v>3346</v>
      </c>
      <c r="G16" s="11">
        <v>3007.98</v>
      </c>
      <c r="H16" s="4">
        <v>0.8592829167821241</v>
      </c>
      <c r="K16" s="110"/>
      <c r="L16" s="111" t="s">
        <v>61</v>
      </c>
      <c r="M16" s="111">
        <v>1148.04</v>
      </c>
      <c r="N16" s="111">
        <v>719.1</v>
      </c>
      <c r="O16" s="111"/>
      <c r="P16" s="52"/>
      <c r="Q16" s="52"/>
      <c r="R16" s="52"/>
      <c r="S16" s="52"/>
      <c r="T16" s="52"/>
      <c r="U16" s="15"/>
    </row>
    <row r="17" spans="2:21" ht="12.75" x14ac:dyDescent="0.2">
      <c r="B17" s="2" t="s">
        <v>38</v>
      </c>
      <c r="C17" s="3">
        <v>587</v>
      </c>
      <c r="D17" s="11">
        <v>378.9</v>
      </c>
      <c r="E17" s="4">
        <v>0.10529094647918634</v>
      </c>
      <c r="F17" s="3">
        <v>448</v>
      </c>
      <c r="G17" s="11">
        <v>282.01</v>
      </c>
      <c r="H17" s="4">
        <v>8.0561165753005939E-2</v>
      </c>
      <c r="K17" s="110"/>
      <c r="L17" s="111" t="s">
        <v>62</v>
      </c>
      <c r="M17" s="111">
        <v>775.8</v>
      </c>
      <c r="N17" s="111">
        <v>540.80000000000007</v>
      </c>
      <c r="O17" s="111"/>
      <c r="P17" s="52"/>
      <c r="Q17" s="52"/>
      <c r="R17" s="52"/>
      <c r="S17" s="52"/>
      <c r="T17" s="52"/>
      <c r="U17" s="15"/>
    </row>
    <row r="18" spans="2:21" ht="12.75" x14ac:dyDescent="0.2">
      <c r="B18" s="2" t="s">
        <v>39</v>
      </c>
      <c r="C18" s="3">
        <v>37</v>
      </c>
      <c r="D18" s="11">
        <v>39</v>
      </c>
      <c r="E18" s="4">
        <v>1.0837547935308176E-2</v>
      </c>
      <c r="F18" s="3">
        <v>29</v>
      </c>
      <c r="G18" s="11">
        <v>98.5</v>
      </c>
      <c r="H18" s="4">
        <v>2.8138274623846975E-2</v>
      </c>
      <c r="K18" s="110"/>
      <c r="L18" s="111"/>
      <c r="M18" s="111"/>
      <c r="N18" s="111"/>
      <c r="O18" s="111"/>
      <c r="P18" s="52"/>
      <c r="Q18" s="52"/>
      <c r="R18" s="52"/>
      <c r="S18" s="52"/>
      <c r="T18" s="52"/>
      <c r="U18" s="15"/>
    </row>
    <row r="19" spans="2:21" ht="12.75" x14ac:dyDescent="0.2">
      <c r="B19" s="2" t="s">
        <v>57</v>
      </c>
      <c r="C19" s="3">
        <v>268</v>
      </c>
      <c r="D19" s="11">
        <v>44.2</v>
      </c>
      <c r="E19" s="4">
        <v>1.22825543266826E-2</v>
      </c>
      <c r="F19" s="3">
        <v>245</v>
      </c>
      <c r="G19" s="11">
        <v>44.699999999999996</v>
      </c>
      <c r="H19" s="4">
        <v>1.2769348991735631E-2</v>
      </c>
      <c r="K19" s="110"/>
      <c r="L19" s="111"/>
      <c r="M19" s="111"/>
      <c r="N19" s="111"/>
      <c r="O19" s="111"/>
      <c r="P19" s="52"/>
      <c r="Q19" s="52"/>
      <c r="R19" s="52"/>
      <c r="S19" s="52"/>
      <c r="T19" s="52"/>
      <c r="U19" s="15"/>
    </row>
    <row r="20" spans="2:21" ht="12.75" x14ac:dyDescent="0.2">
      <c r="B20" s="2" t="s">
        <v>34</v>
      </c>
      <c r="C20" s="3">
        <v>86</v>
      </c>
      <c r="D20" s="11">
        <v>136.5</v>
      </c>
      <c r="E20" s="4">
        <v>3.7931417773578613E-2</v>
      </c>
      <c r="F20" s="3">
        <v>116</v>
      </c>
      <c r="G20" s="11">
        <v>43.34</v>
      </c>
      <c r="H20" s="4">
        <v>1.238084083449267E-2</v>
      </c>
      <c r="L20" s="52"/>
      <c r="M20" s="52"/>
      <c r="N20" s="52"/>
      <c r="O20" s="52"/>
      <c r="P20" s="52"/>
      <c r="Q20" s="52"/>
      <c r="R20" s="52"/>
      <c r="S20" s="52"/>
      <c r="T20" s="52"/>
      <c r="U20" s="15"/>
    </row>
    <row r="21" spans="2:21" ht="12.75" x14ac:dyDescent="0.2">
      <c r="B21" s="2" t="s">
        <v>37</v>
      </c>
      <c r="C21" s="3">
        <v>8469</v>
      </c>
      <c r="D21" s="11">
        <v>100.1</v>
      </c>
      <c r="E21" s="4">
        <v>2.7816373033957648E-2</v>
      </c>
      <c r="F21" s="3">
        <v>2061</v>
      </c>
      <c r="G21" s="11">
        <v>24.04</v>
      </c>
      <c r="H21" s="4">
        <v>6.8674530147947339E-3</v>
      </c>
      <c r="L21" s="52"/>
      <c r="M21" s="52"/>
      <c r="N21" s="52"/>
      <c r="O21" s="52"/>
      <c r="P21" s="52"/>
      <c r="Q21" s="52"/>
      <c r="R21" s="52"/>
      <c r="S21" s="52"/>
      <c r="T21" s="52"/>
      <c r="U21" s="15"/>
    </row>
    <row r="22" spans="2:21" ht="12.75" x14ac:dyDescent="0.2">
      <c r="B22" s="5" t="s">
        <v>46</v>
      </c>
      <c r="C22" s="6">
        <v>12674</v>
      </c>
      <c r="D22" s="12">
        <v>3598.6</v>
      </c>
      <c r="E22" s="7">
        <v>1</v>
      </c>
      <c r="F22" s="6">
        <v>6245</v>
      </c>
      <c r="G22" s="12">
        <v>3500.5699999999997</v>
      </c>
      <c r="H22" s="8">
        <v>1</v>
      </c>
      <c r="L22" s="52"/>
      <c r="M22" s="52"/>
      <c r="N22" s="52"/>
      <c r="O22" s="52"/>
      <c r="P22" s="52"/>
      <c r="Q22" s="52"/>
      <c r="R22" s="52"/>
      <c r="S22" s="52"/>
      <c r="T22" s="52"/>
      <c r="U22" s="15"/>
    </row>
    <row r="23" spans="2:21" ht="12.75" x14ac:dyDescent="0.2">
      <c r="B23" s="117" t="s">
        <v>47</v>
      </c>
      <c r="C23" s="117"/>
      <c r="D23" s="117"/>
      <c r="E23" s="117"/>
      <c r="F23" s="117"/>
      <c r="G23" s="117"/>
      <c r="H23" s="117"/>
      <c r="L23" s="52"/>
      <c r="M23" s="52"/>
      <c r="N23" s="52"/>
      <c r="O23" s="52"/>
      <c r="P23" s="52"/>
      <c r="Q23" s="52"/>
      <c r="R23" s="52"/>
      <c r="S23" s="52"/>
      <c r="T23" s="52"/>
      <c r="U23" s="15"/>
    </row>
    <row r="24" spans="2:21" x14ac:dyDescent="0.2">
      <c r="L24" s="52"/>
      <c r="M24" s="52"/>
      <c r="N24" s="52"/>
      <c r="O24" s="52"/>
      <c r="P24" s="52"/>
      <c r="Q24" s="52"/>
      <c r="R24" s="52"/>
      <c r="S24" s="52"/>
      <c r="T24" s="52"/>
      <c r="U24" s="15"/>
    </row>
    <row r="25" spans="2:21" x14ac:dyDescent="0.2">
      <c r="L25" s="52"/>
      <c r="M25" s="52"/>
      <c r="N25" s="52"/>
      <c r="O25" s="52"/>
      <c r="P25" s="52"/>
      <c r="Q25" s="52"/>
      <c r="R25" s="52"/>
      <c r="S25" s="52"/>
      <c r="T25" s="52"/>
      <c r="U25" s="15"/>
    </row>
    <row r="26" spans="2:21" x14ac:dyDescent="0.2">
      <c r="L26" s="52"/>
      <c r="M26" s="52"/>
      <c r="N26" s="52"/>
      <c r="O26" s="52"/>
      <c r="P26" s="52"/>
      <c r="Q26" s="52"/>
      <c r="R26" s="52"/>
      <c r="S26" s="52"/>
      <c r="T26" s="52"/>
      <c r="U26" s="15"/>
    </row>
    <row r="27" spans="2:21" ht="12.75" x14ac:dyDescent="0.2">
      <c r="B27" s="118" t="s">
        <v>40</v>
      </c>
      <c r="C27" s="118"/>
      <c r="D27" s="118"/>
      <c r="E27" s="118"/>
      <c r="F27" s="118"/>
      <c r="G27" s="118"/>
      <c r="L27" s="52"/>
      <c r="M27" s="52"/>
      <c r="N27" s="52"/>
      <c r="O27" s="52"/>
      <c r="P27" s="52"/>
      <c r="Q27" s="52"/>
      <c r="R27" s="52"/>
      <c r="S27" s="52"/>
      <c r="T27" s="52"/>
      <c r="U27" s="15"/>
    </row>
    <row r="28" spans="2:21" ht="12.75" x14ac:dyDescent="0.2">
      <c r="B28" s="118" t="s">
        <v>56</v>
      </c>
      <c r="C28" s="118"/>
      <c r="D28" s="118"/>
      <c r="E28" s="118"/>
      <c r="F28" s="118"/>
      <c r="G28" s="118"/>
      <c r="L28" s="52"/>
      <c r="M28" s="52"/>
      <c r="N28" s="52"/>
      <c r="O28" s="52"/>
      <c r="P28" s="52"/>
      <c r="Q28" s="52"/>
      <c r="R28" s="52"/>
      <c r="S28" s="52"/>
      <c r="T28" s="52"/>
      <c r="U28" s="15"/>
    </row>
    <row r="29" spans="2:21" x14ac:dyDescent="0.2">
      <c r="B29" s="9"/>
      <c r="C29" s="9"/>
      <c r="D29" s="9"/>
      <c r="E29" s="9"/>
      <c r="F29" s="9"/>
      <c r="G29" s="9"/>
      <c r="L29" s="52"/>
      <c r="M29" s="52"/>
      <c r="N29" s="52"/>
      <c r="O29" s="52"/>
      <c r="P29" s="52"/>
      <c r="Q29" s="52"/>
      <c r="R29" s="52"/>
      <c r="S29" s="52"/>
      <c r="T29" s="52"/>
      <c r="U29" s="15"/>
    </row>
    <row r="30" spans="2:21" ht="12.75" x14ac:dyDescent="0.2">
      <c r="B30" s="10" t="s">
        <v>49</v>
      </c>
      <c r="C30" s="13" t="s">
        <v>0</v>
      </c>
      <c r="D30" s="13" t="s">
        <v>17</v>
      </c>
      <c r="E30" s="13" t="s">
        <v>16</v>
      </c>
      <c r="F30" s="13" t="s">
        <v>46</v>
      </c>
      <c r="G30" s="13" t="s">
        <v>50</v>
      </c>
      <c r="L30" s="52"/>
      <c r="M30" s="52"/>
      <c r="N30" s="52"/>
      <c r="O30" s="52"/>
      <c r="P30" s="52"/>
      <c r="Q30" s="52"/>
      <c r="R30" s="52"/>
      <c r="S30" s="52"/>
      <c r="T30" s="52"/>
      <c r="U30" s="15"/>
    </row>
    <row r="31" spans="2:21" ht="12.75" x14ac:dyDescent="0.2">
      <c r="B31" s="2" t="s">
        <v>51</v>
      </c>
      <c r="C31" s="11">
        <v>48</v>
      </c>
      <c r="D31" s="11">
        <v>143.6</v>
      </c>
      <c r="E31" s="11">
        <v>695.5</v>
      </c>
      <c r="F31" s="11">
        <v>887.1</v>
      </c>
      <c r="G31" s="4">
        <v>0.25342817963661302</v>
      </c>
      <c r="L31" s="52"/>
      <c r="M31" s="52"/>
      <c r="N31" s="52"/>
      <c r="O31" s="52"/>
      <c r="P31" s="52"/>
      <c r="Q31" s="52"/>
      <c r="R31" s="52"/>
      <c r="S31" s="52"/>
      <c r="T31" s="52"/>
      <c r="U31" s="15"/>
    </row>
    <row r="32" spans="2:21" ht="12.75" x14ac:dyDescent="0.2">
      <c r="B32" s="2" t="s">
        <v>20</v>
      </c>
      <c r="C32" s="11">
        <v>102.69999999999999</v>
      </c>
      <c r="D32" s="11">
        <v>118.30000000000001</v>
      </c>
      <c r="E32" s="11">
        <v>552.5</v>
      </c>
      <c r="F32" s="11">
        <v>773.5</v>
      </c>
      <c r="G32" s="4">
        <v>0.22097474574334364</v>
      </c>
      <c r="L32" s="52"/>
      <c r="M32" s="52"/>
      <c r="N32" s="52"/>
      <c r="O32" s="52"/>
      <c r="P32" s="52"/>
      <c r="Q32" s="52"/>
      <c r="R32" s="52"/>
      <c r="S32" s="52"/>
      <c r="T32" s="52"/>
      <c r="U32" s="15"/>
    </row>
    <row r="33" spans="2:23" ht="12.75" x14ac:dyDescent="0.2">
      <c r="B33" s="2" t="s">
        <v>52</v>
      </c>
      <c r="C33" s="11">
        <v>142.6</v>
      </c>
      <c r="D33" s="11">
        <v>111.1</v>
      </c>
      <c r="E33" s="11">
        <v>1103.2</v>
      </c>
      <c r="F33" s="11">
        <v>1356.9</v>
      </c>
      <c r="G33" s="4">
        <v>0.38764141241001038</v>
      </c>
      <c r="L33" s="52"/>
      <c r="M33" s="52"/>
      <c r="N33" s="52"/>
      <c r="O33" s="52"/>
      <c r="P33" s="52"/>
      <c r="Q33" s="52"/>
      <c r="R33" s="52"/>
      <c r="S33" s="52"/>
      <c r="T33" s="52"/>
      <c r="U33" s="15"/>
    </row>
    <row r="34" spans="2:23" ht="12.75" x14ac:dyDescent="0.2">
      <c r="B34" s="2" t="s">
        <v>38</v>
      </c>
      <c r="C34" s="11">
        <v>9.6</v>
      </c>
      <c r="D34" s="11">
        <v>264.39999999999998</v>
      </c>
      <c r="E34" s="11">
        <v>8.1</v>
      </c>
      <c r="F34" s="11">
        <v>282.10000000000002</v>
      </c>
      <c r="G34" s="4">
        <v>8.059078962404298E-2</v>
      </c>
      <c r="L34" s="52"/>
      <c r="M34" s="52"/>
      <c r="N34" s="52"/>
      <c r="O34" s="52"/>
      <c r="P34" s="52"/>
      <c r="Q34" s="52"/>
      <c r="R34" s="52"/>
      <c r="S34" s="52"/>
      <c r="T34" s="52"/>
      <c r="U34" s="15"/>
    </row>
    <row r="35" spans="2:23" ht="12.75" x14ac:dyDescent="0.2">
      <c r="B35" s="2" t="s">
        <v>53</v>
      </c>
      <c r="C35" s="11">
        <v>45.800000000000004</v>
      </c>
      <c r="D35" s="11">
        <v>102.39999999999999</v>
      </c>
      <c r="E35" s="11">
        <v>52</v>
      </c>
      <c r="F35" s="11">
        <v>200.2</v>
      </c>
      <c r="G35" s="4">
        <v>5.7193463604159528E-2</v>
      </c>
      <c r="L35" s="52"/>
      <c r="M35" s="52"/>
      <c r="N35" s="52"/>
      <c r="O35" s="52"/>
      <c r="P35" s="52"/>
      <c r="Q35" s="52"/>
      <c r="R35" s="52"/>
      <c r="S35" s="52"/>
      <c r="T35" s="52"/>
      <c r="U35" s="15"/>
    </row>
    <row r="36" spans="2:23" ht="12.75" x14ac:dyDescent="0.2">
      <c r="B36" s="2" t="s">
        <v>54</v>
      </c>
      <c r="C36" s="11">
        <v>0</v>
      </c>
      <c r="D36" s="11">
        <v>0.1</v>
      </c>
      <c r="E36" s="11">
        <v>0.5</v>
      </c>
      <c r="F36" s="11">
        <v>0.6</v>
      </c>
      <c r="G36" s="4">
        <v>1.7140898183064793E-4</v>
      </c>
      <c r="L36" s="52"/>
      <c r="M36" s="52"/>
      <c r="N36" s="52"/>
      <c r="O36" s="52"/>
      <c r="P36" s="52"/>
      <c r="Q36" s="52"/>
      <c r="R36" s="52"/>
      <c r="S36" s="52"/>
      <c r="T36" s="52"/>
      <c r="U36" s="15"/>
    </row>
    <row r="37" spans="2:23" ht="12.75" x14ac:dyDescent="0.2">
      <c r="B37" s="5" t="s">
        <v>46</v>
      </c>
      <c r="C37" s="12">
        <v>348.7</v>
      </c>
      <c r="D37" s="12">
        <v>739.9</v>
      </c>
      <c r="E37" s="12">
        <v>2411.7999999999997</v>
      </c>
      <c r="F37" s="12">
        <v>3500.3999999999996</v>
      </c>
      <c r="G37" s="7">
        <v>1</v>
      </c>
      <c r="L37" s="52"/>
      <c r="M37" s="52"/>
      <c r="N37" s="52"/>
      <c r="O37" s="52"/>
      <c r="P37" s="52"/>
      <c r="Q37" s="52"/>
      <c r="R37" s="52"/>
      <c r="S37" s="52"/>
      <c r="T37" s="52"/>
      <c r="U37" s="15"/>
    </row>
    <row r="38" spans="2:23" ht="12.75" x14ac:dyDescent="0.2">
      <c r="B38" s="119" t="s">
        <v>55</v>
      </c>
      <c r="C38" s="119"/>
      <c r="D38" s="119"/>
      <c r="E38" s="119"/>
      <c r="F38" s="119"/>
      <c r="G38" s="119"/>
      <c r="L38" s="52"/>
      <c r="M38" s="52"/>
      <c r="N38" s="52"/>
      <c r="O38" s="52"/>
      <c r="P38" s="52"/>
      <c r="Q38" s="52"/>
      <c r="R38" s="52"/>
      <c r="S38" s="52"/>
      <c r="T38" s="52"/>
      <c r="U38" s="15"/>
    </row>
    <row r="39" spans="2:23" x14ac:dyDescent="0.2">
      <c r="L39" s="52"/>
      <c r="M39" s="52"/>
      <c r="N39" s="52"/>
      <c r="O39" s="52"/>
      <c r="P39" s="52"/>
      <c r="Q39" s="52"/>
      <c r="R39" s="52"/>
      <c r="S39" s="52"/>
      <c r="T39" s="52"/>
      <c r="U39" s="15"/>
    </row>
    <row r="40" spans="2:23" x14ac:dyDescent="0.2">
      <c r="L40" s="52"/>
      <c r="M40" s="52"/>
      <c r="N40" s="52"/>
      <c r="O40" s="52"/>
      <c r="P40" s="52"/>
      <c r="Q40" s="52"/>
      <c r="R40" s="52"/>
      <c r="S40" s="52"/>
      <c r="T40" s="52"/>
      <c r="U40" s="15"/>
    </row>
    <row r="41" spans="2:23" x14ac:dyDescent="0.2">
      <c r="L41" s="52"/>
      <c r="M41" s="52"/>
      <c r="N41" s="52"/>
      <c r="O41" s="52"/>
      <c r="P41" s="52"/>
      <c r="Q41" s="52"/>
      <c r="R41" s="52"/>
      <c r="S41" s="52"/>
      <c r="T41" s="52"/>
      <c r="U41" s="15"/>
    </row>
    <row r="42" spans="2:23" s="16" customFormat="1" ht="28.5" customHeight="1" x14ac:dyDescent="0.25">
      <c r="B42" s="140" t="s">
        <v>68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</row>
    <row r="43" spans="2:23" ht="30" customHeight="1" x14ac:dyDescent="0.2">
      <c r="B43" s="35" t="s">
        <v>22</v>
      </c>
      <c r="C43" s="135" t="s">
        <v>0</v>
      </c>
      <c r="D43" s="121"/>
      <c r="E43" s="135" t="s">
        <v>14</v>
      </c>
      <c r="F43" s="121"/>
      <c r="G43" s="135" t="s">
        <v>16</v>
      </c>
      <c r="H43" s="121"/>
      <c r="I43" s="135" t="s">
        <v>17</v>
      </c>
      <c r="J43" s="121"/>
      <c r="K43" s="36" t="s">
        <v>72</v>
      </c>
      <c r="L43" s="135" t="s">
        <v>0</v>
      </c>
      <c r="M43" s="121"/>
      <c r="N43" s="135" t="s">
        <v>14</v>
      </c>
      <c r="O43" s="121"/>
      <c r="P43" s="135" t="s">
        <v>16</v>
      </c>
      <c r="Q43" s="121"/>
      <c r="R43" s="135" t="s">
        <v>17</v>
      </c>
      <c r="S43" s="121"/>
      <c r="T43" s="36" t="s">
        <v>73</v>
      </c>
      <c r="U43" s="45" t="s">
        <v>66</v>
      </c>
      <c r="V43" s="45" t="s">
        <v>67</v>
      </c>
      <c r="W43" s="51" t="s">
        <v>36</v>
      </c>
    </row>
    <row r="44" spans="2:23" x14ac:dyDescent="0.2">
      <c r="B44" s="17" t="s">
        <v>20</v>
      </c>
      <c r="C44" s="18">
        <v>155.5</v>
      </c>
      <c r="D44" s="19"/>
      <c r="E44" s="18">
        <v>30.4</v>
      </c>
      <c r="F44" s="19"/>
      <c r="G44" s="18">
        <v>697.6</v>
      </c>
      <c r="H44" s="19"/>
      <c r="I44" s="18">
        <v>68.2</v>
      </c>
      <c r="J44" s="19"/>
      <c r="K44" s="18">
        <v>951.7</v>
      </c>
      <c r="L44" s="18">
        <v>102.69999999999999</v>
      </c>
      <c r="M44" s="19"/>
      <c r="N44" s="18">
        <v>43.9</v>
      </c>
      <c r="O44" s="19"/>
      <c r="P44" s="18">
        <v>552.5</v>
      </c>
      <c r="Q44" s="19"/>
      <c r="R44" s="18">
        <v>74.400000000000006</v>
      </c>
      <c r="S44" s="19"/>
      <c r="T44" s="18">
        <v>773.5</v>
      </c>
      <c r="U44" s="47">
        <v>-0.18724387937375231</v>
      </c>
      <c r="V44" s="48">
        <v>0.81275612062624769</v>
      </c>
      <c r="W44" s="46">
        <f>+T44/$T$50</f>
        <v>0.22097474574334366</v>
      </c>
    </row>
    <row r="45" spans="2:23" x14ac:dyDescent="0.2">
      <c r="B45" s="21" t="s">
        <v>52</v>
      </c>
      <c r="C45" s="22">
        <v>162.4</v>
      </c>
      <c r="D45" s="23"/>
      <c r="E45" s="22">
        <v>51.6</v>
      </c>
      <c r="F45" s="23"/>
      <c r="G45" s="22">
        <v>1004.3</v>
      </c>
      <c r="H45" s="23"/>
      <c r="I45" s="22">
        <v>46.300000000000004</v>
      </c>
      <c r="J45" s="23"/>
      <c r="K45" s="22">
        <v>1264.5999999999999</v>
      </c>
      <c r="L45" s="22">
        <v>142.6</v>
      </c>
      <c r="M45" s="23"/>
      <c r="N45" s="22">
        <v>61.3</v>
      </c>
      <c r="O45" s="23"/>
      <c r="P45" s="22">
        <v>1103.2</v>
      </c>
      <c r="Q45" s="23"/>
      <c r="R45" s="22">
        <v>49.8</v>
      </c>
      <c r="S45" s="23"/>
      <c r="T45" s="22">
        <v>1356.8999999999999</v>
      </c>
      <c r="U45" s="46">
        <v>7.2987505930729002E-2</v>
      </c>
      <c r="V45" s="24">
        <v>92.299999999999955</v>
      </c>
      <c r="W45" s="46">
        <f t="shared" ref="W45:W50" si="0">+T45/$T$50</f>
        <v>0.38764141241001032</v>
      </c>
    </row>
    <row r="46" spans="2:23" x14ac:dyDescent="0.2">
      <c r="B46" s="21" t="s">
        <v>51</v>
      </c>
      <c r="C46" s="22">
        <v>64.2</v>
      </c>
      <c r="D46" s="23"/>
      <c r="E46" s="22">
        <v>24.3</v>
      </c>
      <c r="F46" s="23"/>
      <c r="G46" s="22">
        <v>549.29999999999995</v>
      </c>
      <c r="H46" s="23"/>
      <c r="I46" s="22">
        <v>57.199999999999996</v>
      </c>
      <c r="J46" s="23"/>
      <c r="K46" s="22">
        <v>695</v>
      </c>
      <c r="L46" s="22">
        <v>48</v>
      </c>
      <c r="M46" s="23"/>
      <c r="N46" s="22">
        <v>39.6</v>
      </c>
      <c r="O46" s="23"/>
      <c r="P46" s="22">
        <v>695.5</v>
      </c>
      <c r="Q46" s="23"/>
      <c r="R46" s="22">
        <v>104</v>
      </c>
      <c r="S46" s="23"/>
      <c r="T46" s="22">
        <v>887.1</v>
      </c>
      <c r="U46" s="46">
        <v>0.27640287769784178</v>
      </c>
      <c r="V46" s="24">
        <v>192.10000000000002</v>
      </c>
      <c r="W46" s="46">
        <f t="shared" si="0"/>
        <v>0.25342817963661302</v>
      </c>
    </row>
    <row r="47" spans="2:23" x14ac:dyDescent="0.2">
      <c r="B47" s="21" t="s">
        <v>64</v>
      </c>
      <c r="C47" s="22">
        <v>193</v>
      </c>
      <c r="D47" s="23"/>
      <c r="E47" s="22">
        <v>0.94</v>
      </c>
      <c r="F47" s="23"/>
      <c r="G47" s="22">
        <v>14.5</v>
      </c>
      <c r="H47" s="23"/>
      <c r="I47" s="22">
        <v>99.4</v>
      </c>
      <c r="J47" s="23"/>
      <c r="K47" s="22">
        <v>307.84000000000003</v>
      </c>
      <c r="L47" s="22">
        <v>45.800000000000004</v>
      </c>
      <c r="M47" s="23"/>
      <c r="N47" s="22">
        <v>1.8</v>
      </c>
      <c r="O47" s="23"/>
      <c r="P47" s="22">
        <v>52</v>
      </c>
      <c r="Q47" s="23"/>
      <c r="R47" s="22">
        <v>100.6</v>
      </c>
      <c r="S47" s="23"/>
      <c r="T47" s="22">
        <v>200.2</v>
      </c>
      <c r="U47" s="46">
        <v>-0.34966216216216228</v>
      </c>
      <c r="V47" s="24">
        <v>-107.64000000000004</v>
      </c>
      <c r="W47" s="46">
        <f t="shared" si="0"/>
        <v>5.7193463604159535E-2</v>
      </c>
    </row>
    <row r="48" spans="2:23" x14ac:dyDescent="0.2">
      <c r="B48" s="21" t="s">
        <v>26</v>
      </c>
      <c r="C48" s="22">
        <v>0.3</v>
      </c>
      <c r="D48" s="23"/>
      <c r="E48" s="22">
        <v>0</v>
      </c>
      <c r="F48" s="23"/>
      <c r="G48" s="22">
        <v>0.3</v>
      </c>
      <c r="H48" s="23"/>
      <c r="I48" s="22">
        <v>0</v>
      </c>
      <c r="J48" s="23"/>
      <c r="K48" s="22">
        <v>0.6</v>
      </c>
      <c r="L48" s="22">
        <v>0</v>
      </c>
      <c r="M48" s="23"/>
      <c r="N48" s="22">
        <v>0</v>
      </c>
      <c r="O48" s="23"/>
      <c r="P48" s="22">
        <v>0.5</v>
      </c>
      <c r="Q48" s="23"/>
      <c r="R48" s="22">
        <v>0.1</v>
      </c>
      <c r="S48" s="23"/>
      <c r="T48" s="22">
        <v>0.6</v>
      </c>
      <c r="U48" s="46">
        <v>0</v>
      </c>
      <c r="V48" s="24">
        <v>0</v>
      </c>
      <c r="W48" s="46">
        <f t="shared" si="0"/>
        <v>1.7140898183064796E-4</v>
      </c>
    </row>
    <row r="49" spans="2:23" x14ac:dyDescent="0.2">
      <c r="B49" s="21" t="s">
        <v>65</v>
      </c>
      <c r="C49" s="22">
        <v>10.200000000000001</v>
      </c>
      <c r="D49" s="23"/>
      <c r="E49" s="22">
        <v>0</v>
      </c>
      <c r="F49" s="23"/>
      <c r="G49" s="22">
        <v>0.6</v>
      </c>
      <c r="H49" s="23"/>
      <c r="I49" s="22">
        <v>368.09999999999997</v>
      </c>
      <c r="J49" s="23"/>
      <c r="K49" s="22">
        <v>378.9</v>
      </c>
      <c r="L49" s="22">
        <v>9.6</v>
      </c>
      <c r="M49" s="23"/>
      <c r="N49" s="22">
        <v>0</v>
      </c>
      <c r="O49" s="23"/>
      <c r="P49" s="22">
        <v>8.1</v>
      </c>
      <c r="Q49" s="23"/>
      <c r="R49" s="22">
        <v>264.39999999999998</v>
      </c>
      <c r="S49" s="23"/>
      <c r="T49" s="22">
        <v>282.09999999999997</v>
      </c>
      <c r="U49" s="46">
        <v>-0.25547637899181852</v>
      </c>
      <c r="V49" s="24">
        <v>-96.800000000000011</v>
      </c>
      <c r="W49" s="46">
        <f t="shared" si="0"/>
        <v>8.059078962404298E-2</v>
      </c>
    </row>
    <row r="50" spans="2:23" x14ac:dyDescent="0.2">
      <c r="B50" s="37" t="s">
        <v>23</v>
      </c>
      <c r="C50" s="38">
        <v>585.59999999999991</v>
      </c>
      <c r="D50" s="39"/>
      <c r="E50" s="38">
        <v>107.24</v>
      </c>
      <c r="F50" s="39"/>
      <c r="G50" s="38">
        <v>2266.6</v>
      </c>
      <c r="H50" s="39"/>
      <c r="I50" s="38">
        <v>639.20000000000005</v>
      </c>
      <c r="J50" s="39"/>
      <c r="K50" s="38">
        <v>3598.6400000000003</v>
      </c>
      <c r="L50" s="38">
        <v>348.7</v>
      </c>
      <c r="M50" s="39"/>
      <c r="N50" s="38">
        <v>146.6</v>
      </c>
      <c r="O50" s="39"/>
      <c r="P50" s="38">
        <v>2411.7999999999997</v>
      </c>
      <c r="Q50" s="39"/>
      <c r="R50" s="38">
        <v>593.29999999999995</v>
      </c>
      <c r="S50" s="39"/>
      <c r="T50" s="38">
        <v>3500.3999999999992</v>
      </c>
      <c r="U50" s="49">
        <v>-2.729920192072588E-2</v>
      </c>
      <c r="V50" s="25">
        <v>-98.240000000001146</v>
      </c>
      <c r="W50" s="49">
        <f t="shared" si="0"/>
        <v>1</v>
      </c>
    </row>
    <row r="51" spans="2:23" x14ac:dyDescent="0.2">
      <c r="B51" s="40" t="s">
        <v>63</v>
      </c>
      <c r="C51" s="58">
        <v>0.13328177365300337</v>
      </c>
      <c r="D51" s="42"/>
      <c r="E51" s="41">
        <v>2.2170662541892244E-2</v>
      </c>
      <c r="F51" s="42"/>
      <c r="G51" s="41">
        <v>0.76720804331013148</v>
      </c>
      <c r="H51" s="42"/>
      <c r="I51" s="41">
        <v>7.7339520494972933E-2</v>
      </c>
      <c r="J51" s="43"/>
      <c r="K51" s="44"/>
      <c r="L51" s="41">
        <v>0.16161242603550294</v>
      </c>
      <c r="M51" s="42"/>
      <c r="N51" s="41">
        <v>4.7892011834319521E-2</v>
      </c>
      <c r="O51" s="42"/>
      <c r="P51" s="41">
        <v>0.6788091715976331</v>
      </c>
      <c r="Q51" s="42"/>
      <c r="R51" s="41">
        <v>0.11168639053254438</v>
      </c>
      <c r="S51" s="43"/>
      <c r="T51" s="44"/>
      <c r="U51" s="26"/>
      <c r="V51" s="26"/>
      <c r="W51" s="50"/>
    </row>
    <row r="52" spans="2:23" s="15" customFormat="1" x14ac:dyDescent="0.2">
      <c r="C52" s="27"/>
      <c r="D52" s="27"/>
      <c r="E52" s="27"/>
      <c r="F52" s="27"/>
      <c r="G52" s="27"/>
      <c r="H52" s="27"/>
      <c r="I52" s="27"/>
      <c r="J52" s="28"/>
      <c r="K52" s="29"/>
      <c r="L52" s="27"/>
      <c r="M52" s="27"/>
      <c r="N52" s="27"/>
      <c r="O52" s="27"/>
      <c r="P52" s="27"/>
      <c r="Q52" s="27"/>
      <c r="R52" s="27"/>
      <c r="S52" s="28"/>
      <c r="T52" s="29"/>
      <c r="U52" s="29"/>
      <c r="V52" s="29"/>
    </row>
    <row r="53" spans="2:23" s="15" customFormat="1" x14ac:dyDescent="0.2">
      <c r="C53" s="27"/>
      <c r="D53" s="27"/>
      <c r="E53" s="27"/>
      <c r="F53" s="27"/>
      <c r="G53" s="27"/>
      <c r="H53" s="27"/>
      <c r="I53" s="27"/>
      <c r="J53" s="28"/>
      <c r="K53" s="29"/>
      <c r="L53" s="27"/>
      <c r="M53" s="27"/>
      <c r="N53" s="27"/>
      <c r="O53" s="27"/>
      <c r="P53" s="27"/>
      <c r="Q53" s="27"/>
      <c r="R53" s="27"/>
      <c r="S53" s="28"/>
      <c r="T53" s="29"/>
      <c r="U53" s="29"/>
      <c r="V53" s="29"/>
    </row>
    <row r="54" spans="2:23" s="15" customFormat="1" ht="27.75" customHeight="1" x14ac:dyDescent="0.2">
      <c r="B54" s="130" t="s">
        <v>80</v>
      </c>
      <c r="C54" s="131"/>
      <c r="D54" s="131"/>
      <c r="E54" s="132"/>
      <c r="F54" s="132"/>
      <c r="G54" s="131"/>
      <c r="H54" s="131"/>
      <c r="I54" s="132"/>
      <c r="J54" s="132"/>
      <c r="K54" s="131"/>
      <c r="L54" s="132"/>
      <c r="M54" s="132"/>
      <c r="N54" s="131"/>
      <c r="O54" s="131"/>
      <c r="P54" s="132"/>
      <c r="Q54" s="132"/>
      <c r="R54" s="131"/>
      <c r="S54" s="131"/>
      <c r="T54" s="132"/>
      <c r="U54" s="132"/>
      <c r="V54" s="132"/>
      <c r="W54" s="131"/>
    </row>
    <row r="55" spans="2:23" s="15" customFormat="1" ht="24" customHeight="1" x14ac:dyDescent="0.2">
      <c r="B55" s="133" t="s">
        <v>22</v>
      </c>
      <c r="C55" s="120" t="s">
        <v>0</v>
      </c>
      <c r="D55" s="121"/>
      <c r="E55" s="135" t="s">
        <v>14</v>
      </c>
      <c r="F55" s="121"/>
      <c r="G55" s="120" t="s">
        <v>16</v>
      </c>
      <c r="H55" s="121"/>
      <c r="I55" s="135" t="s">
        <v>17</v>
      </c>
      <c r="J55" s="121"/>
      <c r="K55" s="136" t="s">
        <v>72</v>
      </c>
      <c r="L55" s="135" t="s">
        <v>0</v>
      </c>
      <c r="M55" s="121"/>
      <c r="N55" s="120" t="s">
        <v>14</v>
      </c>
      <c r="O55" s="121"/>
      <c r="P55" s="135" t="s">
        <v>16</v>
      </c>
      <c r="Q55" s="121"/>
      <c r="R55" s="120" t="s">
        <v>17</v>
      </c>
      <c r="S55" s="121"/>
      <c r="T55" s="122" t="s">
        <v>73</v>
      </c>
      <c r="U55" s="124" t="s">
        <v>66</v>
      </c>
      <c r="V55" s="124" t="s">
        <v>67</v>
      </c>
      <c r="W55" s="126" t="s">
        <v>36</v>
      </c>
    </row>
    <row r="56" spans="2:23" s="15" customFormat="1" x14ac:dyDescent="0.2">
      <c r="B56" s="134"/>
      <c r="C56" s="65" t="s">
        <v>74</v>
      </c>
      <c r="D56" s="66" t="s">
        <v>21</v>
      </c>
      <c r="E56" s="65" t="s">
        <v>74</v>
      </c>
      <c r="F56" s="66" t="s">
        <v>21</v>
      </c>
      <c r="G56" s="65" t="s">
        <v>74</v>
      </c>
      <c r="H56" s="66" t="s">
        <v>21</v>
      </c>
      <c r="I56" s="65" t="s">
        <v>74</v>
      </c>
      <c r="J56" s="66" t="s">
        <v>21</v>
      </c>
      <c r="K56" s="123"/>
      <c r="L56" s="67" t="s">
        <v>74</v>
      </c>
      <c r="M56" s="66" t="s">
        <v>21</v>
      </c>
      <c r="N56" s="65" t="s">
        <v>74</v>
      </c>
      <c r="O56" s="66" t="s">
        <v>21</v>
      </c>
      <c r="P56" s="65" t="s">
        <v>74</v>
      </c>
      <c r="Q56" s="66" t="s">
        <v>21</v>
      </c>
      <c r="R56" s="65" t="s">
        <v>74</v>
      </c>
      <c r="S56" s="66" t="s">
        <v>21</v>
      </c>
      <c r="T56" s="123"/>
      <c r="U56" s="125"/>
      <c r="V56" s="125"/>
      <c r="W56" s="127"/>
    </row>
    <row r="57" spans="2:23" x14ac:dyDescent="0.2">
      <c r="B57" s="59" t="s">
        <v>1</v>
      </c>
      <c r="C57" s="29">
        <v>97.5</v>
      </c>
      <c r="D57" s="61">
        <v>7160</v>
      </c>
      <c r="E57" s="29">
        <v>0</v>
      </c>
      <c r="F57" s="61">
        <v>0</v>
      </c>
      <c r="G57" s="29">
        <v>0</v>
      </c>
      <c r="H57" s="61">
        <v>0</v>
      </c>
      <c r="I57" s="29">
        <v>2.6</v>
      </c>
      <c r="J57" s="61">
        <v>1309</v>
      </c>
      <c r="K57" s="79">
        <v>100.1</v>
      </c>
      <c r="L57" s="22">
        <v>21.4</v>
      </c>
      <c r="M57" s="61">
        <v>740</v>
      </c>
      <c r="N57" s="29">
        <v>0</v>
      </c>
      <c r="O57" s="61">
        <v>0</v>
      </c>
      <c r="P57" s="29">
        <v>0</v>
      </c>
      <c r="Q57" s="61">
        <v>0</v>
      </c>
      <c r="R57" s="29">
        <v>2.64</v>
      </c>
      <c r="S57" s="61">
        <v>1321</v>
      </c>
      <c r="T57" s="79">
        <v>24.04</v>
      </c>
      <c r="U57" s="46">
        <v>-0.75984015984015985</v>
      </c>
      <c r="V57" s="24">
        <v>-76.06</v>
      </c>
      <c r="W57" s="72">
        <f>+T57/$T$78</f>
        <v>6.8674530147947331E-3</v>
      </c>
    </row>
    <row r="58" spans="2:23" x14ac:dyDescent="0.2">
      <c r="B58" s="59" t="s">
        <v>25</v>
      </c>
      <c r="C58" s="29">
        <v>0</v>
      </c>
      <c r="D58" s="61">
        <v>0</v>
      </c>
      <c r="E58" s="29">
        <v>0</v>
      </c>
      <c r="F58" s="61">
        <v>0</v>
      </c>
      <c r="G58" s="29">
        <v>0</v>
      </c>
      <c r="H58" s="61">
        <v>0</v>
      </c>
      <c r="I58" s="29">
        <v>0</v>
      </c>
      <c r="J58" s="61">
        <v>0</v>
      </c>
      <c r="K58" s="79">
        <v>0</v>
      </c>
      <c r="L58" s="22">
        <v>0.8</v>
      </c>
      <c r="M58" s="61">
        <v>1</v>
      </c>
      <c r="N58" s="29">
        <v>0</v>
      </c>
      <c r="O58" s="61">
        <v>0</v>
      </c>
      <c r="P58" s="29">
        <v>0</v>
      </c>
      <c r="Q58" s="61">
        <v>0</v>
      </c>
      <c r="R58" s="29">
        <v>116.63</v>
      </c>
      <c r="S58" s="61">
        <v>103</v>
      </c>
      <c r="T58" s="79">
        <v>117.42999999999999</v>
      </c>
      <c r="U58" s="71" t="e">
        <v>#DIV/0!</v>
      </c>
      <c r="V58" s="24">
        <v>117.42999999999999</v>
      </c>
      <c r="W58" s="72">
        <f t="shared" ref="W58:W78" si="1">+T58/$T$78</f>
        <v>3.3545965371353806E-2</v>
      </c>
    </row>
    <row r="59" spans="2:23" x14ac:dyDescent="0.2">
      <c r="B59" s="59" t="s">
        <v>75</v>
      </c>
      <c r="C59" s="29">
        <v>7.9</v>
      </c>
      <c r="D59" s="61">
        <v>21</v>
      </c>
      <c r="E59" s="29">
        <v>8</v>
      </c>
      <c r="F59" s="61">
        <v>7</v>
      </c>
      <c r="G59" s="29">
        <v>398.1</v>
      </c>
      <c r="H59" s="61">
        <v>3</v>
      </c>
      <c r="I59" s="29">
        <v>12.499999999999998</v>
      </c>
      <c r="J59" s="61">
        <v>43</v>
      </c>
      <c r="K59" s="79">
        <v>426.5</v>
      </c>
      <c r="L59" s="22">
        <v>1.1000000000000001</v>
      </c>
      <c r="M59" s="61">
        <v>4</v>
      </c>
      <c r="N59" s="29">
        <v>0</v>
      </c>
      <c r="O59" s="61">
        <v>0</v>
      </c>
      <c r="P59" s="29">
        <v>584.79999999999995</v>
      </c>
      <c r="Q59" s="61">
        <v>1</v>
      </c>
      <c r="R59" s="29">
        <v>0.7</v>
      </c>
      <c r="S59" s="61">
        <v>1</v>
      </c>
      <c r="T59" s="79">
        <v>586.6</v>
      </c>
      <c r="U59" s="46">
        <v>0.37538100820633069</v>
      </c>
      <c r="V59" s="24">
        <v>160.10000000000002</v>
      </c>
      <c r="W59" s="72">
        <f t="shared" si="1"/>
        <v>0.16757270958729578</v>
      </c>
    </row>
    <row r="60" spans="2:23" x14ac:dyDescent="0.2">
      <c r="B60" s="59" t="s">
        <v>24</v>
      </c>
      <c r="C60" s="29">
        <v>0</v>
      </c>
      <c r="D60" s="61">
        <v>0</v>
      </c>
      <c r="E60" s="29">
        <v>0</v>
      </c>
      <c r="F60" s="61">
        <v>0</v>
      </c>
      <c r="G60" s="29">
        <v>0</v>
      </c>
      <c r="H60" s="61">
        <v>0</v>
      </c>
      <c r="I60" s="29">
        <v>0</v>
      </c>
      <c r="J60" s="61">
        <v>0</v>
      </c>
      <c r="K60" s="79">
        <v>0</v>
      </c>
      <c r="L60" s="22">
        <v>2.1</v>
      </c>
      <c r="M60" s="61">
        <v>10</v>
      </c>
      <c r="N60" s="29">
        <v>0</v>
      </c>
      <c r="O60" s="61">
        <v>0</v>
      </c>
      <c r="P60" s="29">
        <v>0</v>
      </c>
      <c r="Q60" s="61">
        <v>0</v>
      </c>
      <c r="R60" s="29">
        <v>5</v>
      </c>
      <c r="S60" s="61">
        <v>22</v>
      </c>
      <c r="T60" s="79">
        <v>7.1</v>
      </c>
      <c r="U60" s="71" t="e">
        <v>#DIV/0!</v>
      </c>
      <c r="V60" s="24">
        <v>7.1</v>
      </c>
      <c r="W60" s="72">
        <f t="shared" si="1"/>
        <v>2.0282411150184111E-3</v>
      </c>
    </row>
    <row r="61" spans="2:23" x14ac:dyDescent="0.2">
      <c r="B61" s="59" t="s">
        <v>2</v>
      </c>
      <c r="C61" s="29">
        <v>166.9</v>
      </c>
      <c r="D61" s="61">
        <v>1107</v>
      </c>
      <c r="E61" s="29">
        <v>53.300000000000004</v>
      </c>
      <c r="F61" s="61">
        <v>363</v>
      </c>
      <c r="G61" s="29">
        <v>203</v>
      </c>
      <c r="H61" s="61">
        <v>399</v>
      </c>
      <c r="I61" s="29">
        <v>102.3</v>
      </c>
      <c r="J61" s="61">
        <v>800</v>
      </c>
      <c r="K61" s="79">
        <v>525.5</v>
      </c>
      <c r="L61" s="22">
        <v>172.9</v>
      </c>
      <c r="M61" s="61">
        <v>1058</v>
      </c>
      <c r="N61" s="29">
        <v>74.699999999999989</v>
      </c>
      <c r="O61" s="61">
        <v>443</v>
      </c>
      <c r="P61" s="29">
        <v>291.3</v>
      </c>
      <c r="Q61" s="61">
        <v>346</v>
      </c>
      <c r="R61" s="29">
        <v>142.80000000000001</v>
      </c>
      <c r="S61" s="61">
        <v>965</v>
      </c>
      <c r="T61" s="79">
        <v>681.7</v>
      </c>
      <c r="U61" s="46">
        <v>0.29724072312083738</v>
      </c>
      <c r="V61" s="24">
        <v>156.20000000000005</v>
      </c>
      <c r="W61" s="72">
        <f t="shared" si="1"/>
        <v>0.19473971381803534</v>
      </c>
    </row>
    <row r="62" spans="2:23" x14ac:dyDescent="0.2">
      <c r="B62" s="59" t="s">
        <v>3</v>
      </c>
      <c r="C62" s="29">
        <v>1</v>
      </c>
      <c r="D62" s="61">
        <v>25</v>
      </c>
      <c r="E62" s="29">
        <v>0</v>
      </c>
      <c r="F62" s="61">
        <v>0</v>
      </c>
      <c r="G62" s="29">
        <v>0</v>
      </c>
      <c r="H62" s="61">
        <v>0</v>
      </c>
      <c r="I62" s="29">
        <v>0.70000000000000007</v>
      </c>
      <c r="J62" s="61">
        <v>17</v>
      </c>
      <c r="K62" s="79">
        <v>1.7000000000000002</v>
      </c>
      <c r="L62" s="22">
        <v>0.90000000000000013</v>
      </c>
      <c r="M62" s="61">
        <v>16</v>
      </c>
      <c r="N62" s="29">
        <v>0</v>
      </c>
      <c r="O62" s="61">
        <v>0</v>
      </c>
      <c r="P62" s="29">
        <v>0</v>
      </c>
      <c r="Q62" s="61">
        <v>0</v>
      </c>
      <c r="R62" s="29">
        <v>2.44</v>
      </c>
      <c r="S62" s="61">
        <v>56</v>
      </c>
      <c r="T62" s="79">
        <v>3.34</v>
      </c>
      <c r="U62" s="46">
        <v>0.96470588235294086</v>
      </c>
      <c r="V62" s="24">
        <v>1.6399999999999997</v>
      </c>
      <c r="W62" s="72">
        <f t="shared" si="1"/>
        <v>9.5413032734668912E-4</v>
      </c>
    </row>
    <row r="63" spans="2:23" x14ac:dyDescent="0.2">
      <c r="B63" s="59" t="s">
        <v>15</v>
      </c>
      <c r="C63" s="29">
        <v>0</v>
      </c>
      <c r="D63" s="61">
        <v>0</v>
      </c>
      <c r="E63" s="29">
        <v>44.9</v>
      </c>
      <c r="F63" s="61">
        <v>28</v>
      </c>
      <c r="G63" s="29">
        <v>0</v>
      </c>
      <c r="H63" s="61">
        <v>0</v>
      </c>
      <c r="I63" s="29">
        <v>112.80000000000001</v>
      </c>
      <c r="J63" s="61">
        <v>82</v>
      </c>
      <c r="K63" s="79">
        <v>157.70000000000002</v>
      </c>
      <c r="L63" s="22">
        <v>0</v>
      </c>
      <c r="M63" s="61">
        <v>0</v>
      </c>
      <c r="N63" s="29">
        <v>69.100000000000009</v>
      </c>
      <c r="O63" s="61">
        <v>49</v>
      </c>
      <c r="P63" s="29">
        <v>0</v>
      </c>
      <c r="Q63" s="61">
        <v>0</v>
      </c>
      <c r="R63" s="29">
        <v>154.84000000000003</v>
      </c>
      <c r="S63" s="61">
        <v>110</v>
      </c>
      <c r="T63" s="79">
        <v>223.94000000000005</v>
      </c>
      <c r="U63" s="46">
        <v>0.42003804692454039</v>
      </c>
      <c r="V63" s="24">
        <v>66.240000000000038</v>
      </c>
      <c r="W63" s="72">
        <f t="shared" si="1"/>
        <v>6.3972438774256776E-2</v>
      </c>
    </row>
    <row r="64" spans="2:23" x14ac:dyDescent="0.2">
      <c r="B64" s="59" t="s">
        <v>4</v>
      </c>
      <c r="C64" s="29">
        <v>95.7</v>
      </c>
      <c r="D64" s="61">
        <v>38</v>
      </c>
      <c r="E64" s="29">
        <v>0</v>
      </c>
      <c r="F64" s="61">
        <v>0</v>
      </c>
      <c r="G64" s="29">
        <v>4.5999999999999996</v>
      </c>
      <c r="H64" s="61">
        <v>1</v>
      </c>
      <c r="I64" s="29">
        <v>34.699999999999996</v>
      </c>
      <c r="J64" s="61">
        <v>42</v>
      </c>
      <c r="K64" s="79">
        <v>135</v>
      </c>
      <c r="L64" s="22">
        <v>11.9</v>
      </c>
      <c r="M64" s="61">
        <v>48</v>
      </c>
      <c r="N64" s="29">
        <v>0.5</v>
      </c>
      <c r="O64" s="61">
        <v>8</v>
      </c>
      <c r="P64" s="29">
        <v>5.8</v>
      </c>
      <c r="Q64" s="61">
        <v>8</v>
      </c>
      <c r="R64" s="29">
        <v>25.14</v>
      </c>
      <c r="S64" s="61">
        <v>52</v>
      </c>
      <c r="T64" s="79">
        <v>43.34</v>
      </c>
      <c r="U64" s="46">
        <v>-0.67896296296296299</v>
      </c>
      <c r="V64" s="24">
        <v>-91.66</v>
      </c>
      <c r="W64" s="72">
        <f t="shared" si="1"/>
        <v>1.2380840834492668E-2</v>
      </c>
    </row>
    <row r="65" spans="2:23" x14ac:dyDescent="0.2">
      <c r="B65" s="59" t="s">
        <v>76</v>
      </c>
      <c r="C65" s="29">
        <v>7.8000000000000007</v>
      </c>
      <c r="D65" s="61">
        <v>62</v>
      </c>
      <c r="E65" s="29">
        <v>0</v>
      </c>
      <c r="F65" s="61">
        <v>0</v>
      </c>
      <c r="G65" s="29">
        <v>0.6</v>
      </c>
      <c r="H65" s="61">
        <v>1</v>
      </c>
      <c r="I65" s="29">
        <v>341.2</v>
      </c>
      <c r="J65" s="61">
        <v>410</v>
      </c>
      <c r="K65" s="79">
        <v>349.59999999999997</v>
      </c>
      <c r="L65" s="22">
        <v>5.2</v>
      </c>
      <c r="M65" s="61">
        <v>34</v>
      </c>
      <c r="N65" s="29">
        <v>0</v>
      </c>
      <c r="O65" s="61">
        <v>0</v>
      </c>
      <c r="P65" s="29">
        <v>0</v>
      </c>
      <c r="Q65" s="61">
        <v>0</v>
      </c>
      <c r="R65" s="29">
        <v>135.23999999999998</v>
      </c>
      <c r="S65" s="61">
        <v>222</v>
      </c>
      <c r="T65" s="79">
        <v>140.43999999999997</v>
      </c>
      <c r="U65" s="46">
        <v>-0.59828375286041191</v>
      </c>
      <c r="V65" s="24">
        <v>-209.16</v>
      </c>
      <c r="W65" s="72">
        <f t="shared" si="1"/>
        <v>4.0119180590589519E-2</v>
      </c>
    </row>
    <row r="66" spans="2:23" x14ac:dyDescent="0.2">
      <c r="B66" s="59" t="s">
        <v>29</v>
      </c>
      <c r="C66" s="29">
        <v>0</v>
      </c>
      <c r="D66" s="61">
        <v>0</v>
      </c>
      <c r="E66" s="29">
        <v>0</v>
      </c>
      <c r="F66" s="61">
        <v>0</v>
      </c>
      <c r="G66" s="29">
        <v>0</v>
      </c>
      <c r="H66" s="61">
        <v>0</v>
      </c>
      <c r="I66" s="29">
        <v>0</v>
      </c>
      <c r="J66" s="61">
        <v>0</v>
      </c>
      <c r="K66" s="79">
        <v>0</v>
      </c>
      <c r="L66" s="22">
        <v>0</v>
      </c>
      <c r="M66" s="61">
        <v>0</v>
      </c>
      <c r="N66" s="29">
        <v>0</v>
      </c>
      <c r="O66" s="61">
        <v>0</v>
      </c>
      <c r="P66" s="29">
        <v>0</v>
      </c>
      <c r="Q66" s="61">
        <v>0</v>
      </c>
      <c r="R66" s="29">
        <v>0.2</v>
      </c>
      <c r="S66" s="61">
        <v>2</v>
      </c>
      <c r="T66" s="79">
        <v>0.2</v>
      </c>
      <c r="U66" s="71" t="e">
        <v>#DIV/0!</v>
      </c>
      <c r="V66" s="24">
        <v>0.2</v>
      </c>
      <c r="W66" s="72">
        <f t="shared" si="1"/>
        <v>5.7133552535729894E-5</v>
      </c>
    </row>
    <row r="67" spans="2:23" x14ac:dyDescent="0.2">
      <c r="B67" s="59" t="s">
        <v>27</v>
      </c>
      <c r="C67" s="29">
        <v>0</v>
      </c>
      <c r="D67" s="61">
        <v>0</v>
      </c>
      <c r="E67" s="29">
        <v>0</v>
      </c>
      <c r="F67" s="61">
        <v>0</v>
      </c>
      <c r="G67" s="29">
        <v>0</v>
      </c>
      <c r="H67" s="61">
        <v>0</v>
      </c>
      <c r="I67" s="29">
        <v>15.7</v>
      </c>
      <c r="J67" s="61">
        <v>9</v>
      </c>
      <c r="K67" s="79">
        <v>15.7</v>
      </c>
      <c r="L67" s="22">
        <v>0</v>
      </c>
      <c r="M67" s="61">
        <v>0</v>
      </c>
      <c r="N67" s="29">
        <v>0</v>
      </c>
      <c r="O67" s="61">
        <v>0</v>
      </c>
      <c r="P67" s="29">
        <v>4.5999999999999996</v>
      </c>
      <c r="Q67" s="61">
        <v>1</v>
      </c>
      <c r="R67" s="29">
        <v>3.8000000000000003</v>
      </c>
      <c r="S67" s="61">
        <v>4</v>
      </c>
      <c r="T67" s="79">
        <v>8.4</v>
      </c>
      <c r="U67" s="71">
        <v>-0.46496815286624205</v>
      </c>
      <c r="V67" s="24">
        <v>-7.2999999999999989</v>
      </c>
      <c r="W67" s="72">
        <f t="shared" si="1"/>
        <v>2.3996092065006556E-3</v>
      </c>
    </row>
    <row r="68" spans="2:23" x14ac:dyDescent="0.2">
      <c r="B68" s="59" t="s">
        <v>18</v>
      </c>
      <c r="C68" s="29">
        <v>2.4</v>
      </c>
      <c r="D68" s="61">
        <v>36</v>
      </c>
      <c r="E68" s="29">
        <v>0</v>
      </c>
      <c r="F68" s="61">
        <v>0</v>
      </c>
      <c r="G68" s="29">
        <v>0</v>
      </c>
      <c r="H68" s="61">
        <v>0</v>
      </c>
      <c r="I68" s="29">
        <v>11.2</v>
      </c>
      <c r="J68" s="61">
        <v>69</v>
      </c>
      <c r="K68" s="79">
        <v>13.6</v>
      </c>
      <c r="L68" s="22">
        <v>1.5</v>
      </c>
      <c r="M68" s="61">
        <v>27</v>
      </c>
      <c r="N68" s="29">
        <v>0</v>
      </c>
      <c r="O68" s="61">
        <v>0</v>
      </c>
      <c r="P68" s="29">
        <v>0</v>
      </c>
      <c r="Q68" s="61">
        <v>0</v>
      </c>
      <c r="R68" s="29">
        <v>3.74</v>
      </c>
      <c r="S68" s="61">
        <v>23</v>
      </c>
      <c r="T68" s="79">
        <v>5.24</v>
      </c>
      <c r="U68" s="46">
        <v>-0.61470588235294121</v>
      </c>
      <c r="V68" s="24">
        <v>-8.36</v>
      </c>
      <c r="W68" s="72">
        <f t="shared" si="1"/>
        <v>1.4968990764361232E-3</v>
      </c>
    </row>
    <row r="69" spans="2:23" x14ac:dyDescent="0.2">
      <c r="B69" s="59" t="s">
        <v>30</v>
      </c>
      <c r="C69" s="29">
        <v>0</v>
      </c>
      <c r="D69" s="61">
        <v>0</v>
      </c>
      <c r="E69" s="29">
        <v>0.3</v>
      </c>
      <c r="F69" s="61">
        <v>1</v>
      </c>
      <c r="G69" s="29">
        <v>5.8</v>
      </c>
      <c r="H69" s="61">
        <v>2</v>
      </c>
      <c r="I69" s="29">
        <v>0</v>
      </c>
      <c r="J69" s="61">
        <v>0</v>
      </c>
      <c r="K69" s="79">
        <v>6.1</v>
      </c>
      <c r="L69" s="22">
        <v>0</v>
      </c>
      <c r="M69" s="61">
        <v>0</v>
      </c>
      <c r="N69" s="29">
        <v>0</v>
      </c>
      <c r="O69" s="61">
        <v>0</v>
      </c>
      <c r="P69" s="29">
        <v>0</v>
      </c>
      <c r="Q69" s="61">
        <v>0</v>
      </c>
      <c r="R69" s="29">
        <v>0.30000000000000004</v>
      </c>
      <c r="S69" s="61">
        <v>3</v>
      </c>
      <c r="T69" s="79">
        <v>0.30000000000000004</v>
      </c>
      <c r="U69" s="71">
        <v>-0.95081967213114749</v>
      </c>
      <c r="V69" s="24">
        <v>-5.8</v>
      </c>
      <c r="W69" s="72">
        <f t="shared" si="1"/>
        <v>8.5700328803594848E-5</v>
      </c>
    </row>
    <row r="70" spans="2:23" x14ac:dyDescent="0.2">
      <c r="B70" s="59" t="s">
        <v>31</v>
      </c>
      <c r="C70" s="29">
        <v>0</v>
      </c>
      <c r="D70" s="61">
        <v>0</v>
      </c>
      <c r="E70" s="29">
        <v>0</v>
      </c>
      <c r="F70" s="61">
        <v>0</v>
      </c>
      <c r="G70" s="29">
        <v>0</v>
      </c>
      <c r="H70" s="61">
        <v>0</v>
      </c>
      <c r="I70" s="29">
        <v>1.5</v>
      </c>
      <c r="J70" s="61">
        <v>5</v>
      </c>
      <c r="K70" s="79">
        <v>1.5</v>
      </c>
      <c r="L70" s="22">
        <v>0</v>
      </c>
      <c r="M70" s="61">
        <v>0</v>
      </c>
      <c r="N70" s="29">
        <v>0</v>
      </c>
      <c r="O70" s="61">
        <v>0</v>
      </c>
      <c r="P70" s="29">
        <v>0</v>
      </c>
      <c r="Q70" s="61">
        <v>0</v>
      </c>
      <c r="R70" s="29">
        <v>0</v>
      </c>
      <c r="S70" s="61">
        <v>0</v>
      </c>
      <c r="T70" s="79">
        <v>0</v>
      </c>
      <c r="U70" s="71">
        <v>-1</v>
      </c>
      <c r="V70" s="24">
        <v>-1.5</v>
      </c>
      <c r="W70" s="72">
        <f t="shared" si="1"/>
        <v>0</v>
      </c>
    </row>
    <row r="71" spans="2:23" x14ac:dyDescent="0.2">
      <c r="B71" s="59" t="s">
        <v>5</v>
      </c>
      <c r="C71" s="29">
        <v>156.69999999999999</v>
      </c>
      <c r="D71" s="61">
        <v>89</v>
      </c>
      <c r="E71" s="29">
        <v>0</v>
      </c>
      <c r="F71" s="61">
        <v>0</v>
      </c>
      <c r="G71" s="29">
        <v>1631.1000000000001</v>
      </c>
      <c r="H71" s="61">
        <v>227</v>
      </c>
      <c r="I71" s="29">
        <v>0</v>
      </c>
      <c r="J71" s="61">
        <v>0</v>
      </c>
      <c r="K71" s="79">
        <v>1787.8000000000002</v>
      </c>
      <c r="L71" s="22">
        <v>82.9</v>
      </c>
      <c r="M71" s="61">
        <v>90</v>
      </c>
      <c r="N71" s="29">
        <v>0</v>
      </c>
      <c r="O71" s="61">
        <v>0</v>
      </c>
      <c r="P71" s="29">
        <v>1429.5</v>
      </c>
      <c r="Q71" s="61">
        <v>207</v>
      </c>
      <c r="R71" s="29">
        <v>0</v>
      </c>
      <c r="S71" s="61">
        <v>0</v>
      </c>
      <c r="T71" s="79">
        <v>1512.4</v>
      </c>
      <c r="U71" s="46">
        <v>-0.15404407651862628</v>
      </c>
      <c r="V71" s="24">
        <v>-275.40000000000009</v>
      </c>
      <c r="W71" s="72">
        <f t="shared" si="1"/>
        <v>0.43204392427518945</v>
      </c>
    </row>
    <row r="72" spans="2:23" x14ac:dyDescent="0.2">
      <c r="B72" s="59" t="s">
        <v>6</v>
      </c>
      <c r="C72" s="29">
        <v>1.7</v>
      </c>
      <c r="D72" s="61">
        <v>3</v>
      </c>
      <c r="E72" s="29">
        <v>0</v>
      </c>
      <c r="F72" s="61">
        <v>0</v>
      </c>
      <c r="G72" s="29">
        <v>0</v>
      </c>
      <c r="H72" s="61">
        <v>0</v>
      </c>
      <c r="I72" s="29">
        <v>3.3</v>
      </c>
      <c r="J72" s="61">
        <v>8</v>
      </c>
      <c r="K72" s="79">
        <v>5</v>
      </c>
      <c r="L72" s="22">
        <v>0</v>
      </c>
      <c r="M72" s="61">
        <v>0</v>
      </c>
      <c r="N72" s="29">
        <v>0</v>
      </c>
      <c r="O72" s="61">
        <v>0</v>
      </c>
      <c r="P72" s="29">
        <v>0</v>
      </c>
      <c r="Q72" s="61">
        <v>0</v>
      </c>
      <c r="R72" s="29">
        <v>0</v>
      </c>
      <c r="S72" s="61">
        <v>0</v>
      </c>
      <c r="T72" s="79">
        <v>0</v>
      </c>
      <c r="U72" s="71">
        <v>-1</v>
      </c>
      <c r="V72" s="24">
        <v>-5</v>
      </c>
      <c r="W72" s="72">
        <f t="shared" si="1"/>
        <v>0</v>
      </c>
    </row>
    <row r="73" spans="2:23" x14ac:dyDescent="0.2">
      <c r="B73" s="59" t="s">
        <v>28</v>
      </c>
      <c r="C73" s="29">
        <v>0</v>
      </c>
      <c r="D73" s="61">
        <v>0</v>
      </c>
      <c r="E73" s="29">
        <v>0</v>
      </c>
      <c r="F73" s="61">
        <v>0</v>
      </c>
      <c r="G73" s="29">
        <v>0</v>
      </c>
      <c r="H73" s="61">
        <v>0</v>
      </c>
      <c r="I73" s="29">
        <v>0</v>
      </c>
      <c r="J73" s="61">
        <v>0</v>
      </c>
      <c r="K73" s="79">
        <v>0</v>
      </c>
      <c r="L73" s="22">
        <v>0</v>
      </c>
      <c r="M73" s="61">
        <v>0</v>
      </c>
      <c r="N73" s="29">
        <v>0</v>
      </c>
      <c r="O73" s="61">
        <v>0</v>
      </c>
      <c r="P73" s="29">
        <v>3.4</v>
      </c>
      <c r="Q73" s="61">
        <v>1</v>
      </c>
      <c r="R73" s="29">
        <v>0</v>
      </c>
      <c r="S73" s="61">
        <v>0</v>
      </c>
      <c r="T73" s="79">
        <v>3.4</v>
      </c>
      <c r="U73" s="71" t="e">
        <v>#DIV/0!</v>
      </c>
      <c r="V73" s="24">
        <v>3.4</v>
      </c>
      <c r="W73" s="72">
        <f t="shared" si="1"/>
        <v>9.7127039310740816E-4</v>
      </c>
    </row>
    <row r="74" spans="2:23" x14ac:dyDescent="0.2">
      <c r="B74" s="59" t="s">
        <v>7</v>
      </c>
      <c r="C74" s="29">
        <v>3.8</v>
      </c>
      <c r="D74" s="61">
        <v>19</v>
      </c>
      <c r="E74" s="29">
        <v>0.7</v>
      </c>
      <c r="F74" s="61">
        <v>1</v>
      </c>
      <c r="G74" s="29">
        <v>23.4</v>
      </c>
      <c r="H74" s="61">
        <v>3</v>
      </c>
      <c r="I74" s="29">
        <v>0</v>
      </c>
      <c r="J74" s="61">
        <v>0</v>
      </c>
      <c r="K74" s="79">
        <v>27.9</v>
      </c>
      <c r="L74" s="22">
        <v>3.3000000000000003</v>
      </c>
      <c r="M74" s="61">
        <v>15</v>
      </c>
      <c r="N74" s="29">
        <v>2.2999999999999998</v>
      </c>
      <c r="O74" s="61">
        <v>5</v>
      </c>
      <c r="P74" s="29">
        <v>92.4</v>
      </c>
      <c r="Q74" s="61">
        <v>4</v>
      </c>
      <c r="R74" s="29">
        <v>0</v>
      </c>
      <c r="S74" s="61">
        <v>0</v>
      </c>
      <c r="T74" s="79">
        <v>98</v>
      </c>
      <c r="U74" s="46">
        <v>2.5125448028673838</v>
      </c>
      <c r="V74" s="24">
        <v>70.099999999999994</v>
      </c>
      <c r="W74" s="72">
        <f t="shared" si="1"/>
        <v>2.7995440742507649E-2</v>
      </c>
    </row>
    <row r="75" spans="2:23" x14ac:dyDescent="0.2">
      <c r="B75" s="59" t="s">
        <v>19</v>
      </c>
      <c r="C75" s="29">
        <v>0</v>
      </c>
      <c r="D75" s="61">
        <v>0</v>
      </c>
      <c r="E75" s="29">
        <v>0</v>
      </c>
      <c r="F75" s="61">
        <v>0</v>
      </c>
      <c r="G75" s="29">
        <v>0</v>
      </c>
      <c r="H75" s="61">
        <v>0</v>
      </c>
      <c r="I75" s="29">
        <v>0.70000000000000007</v>
      </c>
      <c r="J75" s="61">
        <v>16</v>
      </c>
      <c r="K75" s="79">
        <v>0.70000000000000007</v>
      </c>
      <c r="L75" s="22">
        <v>0</v>
      </c>
      <c r="M75" s="61">
        <v>0</v>
      </c>
      <c r="N75" s="29">
        <v>0</v>
      </c>
      <c r="O75" s="61">
        <v>0</v>
      </c>
      <c r="P75" s="29">
        <v>0</v>
      </c>
      <c r="Q75" s="61">
        <v>0</v>
      </c>
      <c r="R75" s="29">
        <v>0</v>
      </c>
      <c r="S75" s="61">
        <v>0</v>
      </c>
      <c r="T75" s="79">
        <v>0</v>
      </c>
      <c r="U75" s="71">
        <v>-1</v>
      </c>
      <c r="V75" s="24">
        <v>-0.70000000000000007</v>
      </c>
      <c r="W75" s="72">
        <f t="shared" si="1"/>
        <v>0</v>
      </c>
    </row>
    <row r="76" spans="2:23" x14ac:dyDescent="0.2">
      <c r="B76" s="59" t="s">
        <v>8</v>
      </c>
      <c r="C76" s="29">
        <v>44.2</v>
      </c>
      <c r="D76" s="61">
        <v>268</v>
      </c>
      <c r="E76" s="29">
        <v>0</v>
      </c>
      <c r="F76" s="61">
        <v>0</v>
      </c>
      <c r="G76" s="29">
        <v>0</v>
      </c>
      <c r="H76" s="61">
        <v>0</v>
      </c>
      <c r="I76" s="29">
        <v>0</v>
      </c>
      <c r="J76" s="61">
        <v>0</v>
      </c>
      <c r="K76" s="79">
        <v>44.2</v>
      </c>
      <c r="L76" s="22">
        <v>44.699999999999996</v>
      </c>
      <c r="M76" s="61">
        <v>245</v>
      </c>
      <c r="N76" s="29">
        <v>0</v>
      </c>
      <c r="O76" s="61">
        <v>0</v>
      </c>
      <c r="P76" s="29">
        <v>0</v>
      </c>
      <c r="Q76" s="61">
        <v>0</v>
      </c>
      <c r="R76" s="29">
        <v>0</v>
      </c>
      <c r="S76" s="61">
        <v>0</v>
      </c>
      <c r="T76" s="79">
        <v>44.699999999999996</v>
      </c>
      <c r="U76" s="46">
        <v>1.1312217194569874E-2</v>
      </c>
      <c r="V76" s="24">
        <v>0.49999999999999289</v>
      </c>
      <c r="W76" s="72">
        <f t="shared" si="1"/>
        <v>1.2769348991735629E-2</v>
      </c>
    </row>
    <row r="77" spans="2:23" x14ac:dyDescent="0.2">
      <c r="B77" s="59"/>
      <c r="C77" s="29"/>
      <c r="D77" s="61"/>
      <c r="E77" s="29"/>
      <c r="F77" s="61"/>
      <c r="G77" s="29"/>
      <c r="H77" s="61"/>
      <c r="I77" s="29"/>
      <c r="J77" s="61"/>
      <c r="K77" s="79">
        <v>0</v>
      </c>
      <c r="L77" s="22"/>
      <c r="M77" s="61"/>
      <c r="N77" s="29"/>
      <c r="O77" s="61"/>
      <c r="P77" s="29"/>
      <c r="Q77" s="61"/>
      <c r="R77" s="29"/>
      <c r="S77" s="61"/>
      <c r="T77" s="79"/>
      <c r="U77" s="71" t="e">
        <v>#DIV/0!</v>
      </c>
      <c r="V77" s="24">
        <v>0</v>
      </c>
      <c r="W77" s="72">
        <f t="shared" si="1"/>
        <v>0</v>
      </c>
    </row>
    <row r="78" spans="2:23" x14ac:dyDescent="0.2">
      <c r="B78" s="73" t="s">
        <v>77</v>
      </c>
      <c r="C78" s="74">
        <v>585.6</v>
      </c>
      <c r="D78" s="75"/>
      <c r="E78" s="74">
        <v>107.2</v>
      </c>
      <c r="F78" s="75"/>
      <c r="G78" s="74">
        <v>2266.6000000000004</v>
      </c>
      <c r="H78" s="75"/>
      <c r="I78" s="74">
        <v>639.20000000000005</v>
      </c>
      <c r="J78" s="75">
        <v>2810</v>
      </c>
      <c r="K78" s="74">
        <v>3598.6000000000004</v>
      </c>
      <c r="L78" s="76">
        <v>348.70000000000005</v>
      </c>
      <c r="M78" s="77">
        <v>2288</v>
      </c>
      <c r="N78" s="76">
        <v>146.60000000000002</v>
      </c>
      <c r="O78" s="77">
        <v>505</v>
      </c>
      <c r="P78" s="76">
        <v>2411.8000000000002</v>
      </c>
      <c r="Q78" s="77">
        <v>568</v>
      </c>
      <c r="R78" s="76">
        <v>593.46999999999991</v>
      </c>
      <c r="S78" s="77">
        <v>2884</v>
      </c>
      <c r="T78" s="78">
        <v>3500.57</v>
      </c>
      <c r="U78" s="49">
        <v>-2.7241149335852866E-2</v>
      </c>
      <c r="V78" s="25">
        <v>-98.0300000000002</v>
      </c>
      <c r="W78" s="47">
        <f t="shared" si="1"/>
        <v>1</v>
      </c>
    </row>
    <row r="79" spans="2:23" x14ac:dyDescent="0.2">
      <c r="B79" s="80" t="s">
        <v>78</v>
      </c>
      <c r="C79" s="81"/>
      <c r="D79" s="82">
        <v>8828</v>
      </c>
      <c r="E79" s="81"/>
      <c r="F79" s="82">
        <v>400</v>
      </c>
      <c r="G79" s="81"/>
      <c r="H79" s="82">
        <v>636</v>
      </c>
      <c r="I79" s="81"/>
      <c r="J79" s="82">
        <v>2810</v>
      </c>
      <c r="K79" s="83">
        <v>3160</v>
      </c>
      <c r="L79" s="84"/>
      <c r="M79" s="83">
        <v>517</v>
      </c>
      <c r="N79" s="84"/>
      <c r="O79" s="83">
        <v>118</v>
      </c>
      <c r="P79" s="84"/>
      <c r="Q79" s="83">
        <v>129</v>
      </c>
      <c r="R79" s="84"/>
      <c r="S79" s="83">
        <v>597</v>
      </c>
      <c r="T79" s="85">
        <v>1361</v>
      </c>
      <c r="U79" s="86">
        <v>-0.56930379746835436</v>
      </c>
      <c r="V79" s="87">
        <v>-1799</v>
      </c>
      <c r="W79" s="50"/>
    </row>
    <row r="82" spans="2:24" ht="26.25" customHeight="1" x14ac:dyDescent="0.2">
      <c r="B82" s="130" t="s">
        <v>81</v>
      </c>
      <c r="C82" s="131"/>
      <c r="D82" s="131"/>
      <c r="E82" s="132"/>
      <c r="F82" s="132"/>
      <c r="G82" s="131"/>
      <c r="H82" s="131"/>
      <c r="I82" s="132"/>
      <c r="J82" s="132"/>
      <c r="K82" s="131"/>
      <c r="L82" s="132"/>
      <c r="M82" s="132"/>
      <c r="N82" s="131"/>
      <c r="O82" s="131"/>
      <c r="P82" s="132"/>
      <c r="Q82" s="132"/>
      <c r="R82" s="131"/>
      <c r="S82" s="131"/>
      <c r="T82" s="132"/>
      <c r="U82" s="132"/>
      <c r="V82" s="132"/>
      <c r="W82" s="131"/>
    </row>
    <row r="83" spans="2:24" x14ac:dyDescent="0.2">
      <c r="B83" s="133" t="s">
        <v>22</v>
      </c>
      <c r="C83" s="120" t="s">
        <v>0</v>
      </c>
      <c r="D83" s="121"/>
      <c r="E83" s="135" t="s">
        <v>14</v>
      </c>
      <c r="F83" s="121"/>
      <c r="G83" s="120" t="s">
        <v>16</v>
      </c>
      <c r="H83" s="121"/>
      <c r="I83" s="135" t="s">
        <v>17</v>
      </c>
      <c r="J83" s="121"/>
      <c r="K83" s="136" t="s">
        <v>72</v>
      </c>
      <c r="L83" s="135" t="s">
        <v>0</v>
      </c>
      <c r="M83" s="121"/>
      <c r="N83" s="120" t="s">
        <v>14</v>
      </c>
      <c r="O83" s="121"/>
      <c r="P83" s="135" t="s">
        <v>16</v>
      </c>
      <c r="Q83" s="121"/>
      <c r="R83" s="120" t="s">
        <v>17</v>
      </c>
      <c r="S83" s="121"/>
      <c r="T83" s="122" t="s">
        <v>73</v>
      </c>
      <c r="U83" s="124" t="s">
        <v>66</v>
      </c>
      <c r="V83" s="124" t="s">
        <v>67</v>
      </c>
      <c r="W83" s="126" t="s">
        <v>36</v>
      </c>
    </row>
    <row r="84" spans="2:24" x14ac:dyDescent="0.2">
      <c r="B84" s="134"/>
      <c r="C84" s="65" t="s">
        <v>74</v>
      </c>
      <c r="D84" s="66" t="s">
        <v>21</v>
      </c>
      <c r="E84" s="65" t="s">
        <v>74</v>
      </c>
      <c r="F84" s="66" t="s">
        <v>21</v>
      </c>
      <c r="G84" s="65" t="s">
        <v>74</v>
      </c>
      <c r="H84" s="66" t="s">
        <v>21</v>
      </c>
      <c r="I84" s="65" t="s">
        <v>74</v>
      </c>
      <c r="J84" s="66" t="s">
        <v>21</v>
      </c>
      <c r="K84" s="123"/>
      <c r="L84" s="67" t="s">
        <v>74</v>
      </c>
      <c r="M84" s="66" t="s">
        <v>21</v>
      </c>
      <c r="N84" s="65" t="s">
        <v>74</v>
      </c>
      <c r="O84" s="66" t="s">
        <v>21</v>
      </c>
      <c r="P84" s="65" t="s">
        <v>74</v>
      </c>
      <c r="Q84" s="66" t="s">
        <v>21</v>
      </c>
      <c r="R84" s="65" t="s">
        <v>74</v>
      </c>
      <c r="S84" s="66" t="s">
        <v>21</v>
      </c>
      <c r="T84" s="123"/>
      <c r="U84" s="125"/>
      <c r="V84" s="125"/>
      <c r="W84" s="127"/>
    </row>
    <row r="85" spans="2:24" x14ac:dyDescent="0.2">
      <c r="B85" s="17" t="s">
        <v>32</v>
      </c>
      <c r="C85" s="18">
        <v>332.5</v>
      </c>
      <c r="D85" s="94">
        <v>1242</v>
      </c>
      <c r="E85" s="70">
        <v>106.2</v>
      </c>
      <c r="F85" s="69">
        <v>398</v>
      </c>
      <c r="G85" s="18">
        <v>2232.2000000000003</v>
      </c>
      <c r="H85" s="94">
        <v>629</v>
      </c>
      <c r="I85" s="70">
        <v>229</v>
      </c>
      <c r="J85" s="69">
        <v>958</v>
      </c>
      <c r="K85" s="74">
        <v>2899.9000000000005</v>
      </c>
      <c r="L85" s="70">
        <v>257.80000000000007</v>
      </c>
      <c r="M85" s="69">
        <v>1168</v>
      </c>
      <c r="N85" s="18">
        <v>143.80000000000001</v>
      </c>
      <c r="O85" s="94">
        <v>492</v>
      </c>
      <c r="P85" s="70">
        <v>2305.6</v>
      </c>
      <c r="Q85" s="69">
        <v>554</v>
      </c>
      <c r="R85" s="18">
        <v>300.78000000000003</v>
      </c>
      <c r="S85" s="94">
        <v>1132</v>
      </c>
      <c r="T85" s="76">
        <v>3007.98</v>
      </c>
      <c r="U85" s="47">
        <v>3.7270250698299812E-2</v>
      </c>
      <c r="V85" s="70">
        <v>108.07999999999947</v>
      </c>
      <c r="W85" s="47">
        <f t="shared" ref="W85:W90" si="2">+T85/$T$78</f>
        <v>0.85928291678212398</v>
      </c>
      <c r="X85" s="20"/>
    </row>
    <row r="86" spans="2:24" x14ac:dyDescent="0.2">
      <c r="B86" s="21" t="s">
        <v>37</v>
      </c>
      <c r="C86" s="22">
        <v>97.5</v>
      </c>
      <c r="D86" s="63">
        <v>7160</v>
      </c>
      <c r="E86" s="29">
        <v>0</v>
      </c>
      <c r="F86" s="15">
        <v>0</v>
      </c>
      <c r="G86" s="22">
        <v>0</v>
      </c>
      <c r="H86" s="63">
        <v>0</v>
      </c>
      <c r="I86" s="29">
        <v>2.6</v>
      </c>
      <c r="J86" s="15">
        <v>1309</v>
      </c>
      <c r="K86" s="96">
        <v>100.1</v>
      </c>
      <c r="L86" s="29">
        <v>21.4</v>
      </c>
      <c r="M86" s="15">
        <v>740</v>
      </c>
      <c r="N86" s="22">
        <v>0</v>
      </c>
      <c r="O86" s="63">
        <v>0</v>
      </c>
      <c r="P86" s="29">
        <v>0</v>
      </c>
      <c r="Q86" s="15">
        <v>0</v>
      </c>
      <c r="R86" s="22">
        <v>2.64</v>
      </c>
      <c r="S86" s="63">
        <v>1321</v>
      </c>
      <c r="T86" s="79">
        <v>24.04</v>
      </c>
      <c r="U86" s="46">
        <v>-0.75984015984015985</v>
      </c>
      <c r="V86" s="29">
        <v>-76.06</v>
      </c>
      <c r="W86" s="46">
        <f t="shared" si="2"/>
        <v>6.8674530147947331E-3</v>
      </c>
      <c r="X86" s="20"/>
    </row>
    <row r="87" spans="2:24" x14ac:dyDescent="0.2">
      <c r="B87" s="21" t="s">
        <v>33</v>
      </c>
      <c r="C87" s="22">
        <v>44.2</v>
      </c>
      <c r="D87" s="63">
        <v>268</v>
      </c>
      <c r="E87" s="29">
        <v>0</v>
      </c>
      <c r="F87" s="15">
        <v>0</v>
      </c>
      <c r="G87" s="22">
        <v>0</v>
      </c>
      <c r="H87" s="63">
        <v>0</v>
      </c>
      <c r="I87" s="29">
        <v>0</v>
      </c>
      <c r="J87" s="15">
        <v>0</v>
      </c>
      <c r="K87" s="96">
        <v>44.2</v>
      </c>
      <c r="L87" s="29">
        <v>44.699999999999996</v>
      </c>
      <c r="M87" s="15">
        <v>245</v>
      </c>
      <c r="N87" s="22">
        <v>0</v>
      </c>
      <c r="O87" s="63">
        <v>0</v>
      </c>
      <c r="P87" s="29">
        <v>0</v>
      </c>
      <c r="Q87" s="15">
        <v>0</v>
      </c>
      <c r="R87" s="22">
        <v>0</v>
      </c>
      <c r="S87" s="63">
        <v>0</v>
      </c>
      <c r="T87" s="79">
        <v>44.699999999999996</v>
      </c>
      <c r="U87" s="46">
        <v>1.1312217194569874E-2</v>
      </c>
      <c r="V87" s="29">
        <v>0.49999999999999289</v>
      </c>
      <c r="W87" s="46">
        <f t="shared" si="2"/>
        <v>1.2769348991735629E-2</v>
      </c>
      <c r="X87" s="20"/>
    </row>
    <row r="88" spans="2:24" x14ac:dyDescent="0.2">
      <c r="B88" s="21" t="s">
        <v>38</v>
      </c>
      <c r="C88" s="22">
        <v>10.200000000000001</v>
      </c>
      <c r="D88" s="63">
        <v>98</v>
      </c>
      <c r="E88" s="29">
        <v>0</v>
      </c>
      <c r="F88" s="15">
        <v>0</v>
      </c>
      <c r="G88" s="22">
        <v>0.6</v>
      </c>
      <c r="H88" s="63">
        <v>1</v>
      </c>
      <c r="I88" s="29">
        <v>368.09999999999997</v>
      </c>
      <c r="J88" s="15">
        <v>488</v>
      </c>
      <c r="K88" s="96">
        <v>378.9</v>
      </c>
      <c r="L88" s="29">
        <v>9.6000000000000014</v>
      </c>
      <c r="M88" s="15">
        <v>72</v>
      </c>
      <c r="N88" s="22">
        <v>0</v>
      </c>
      <c r="O88" s="63">
        <v>0</v>
      </c>
      <c r="P88" s="29">
        <v>8</v>
      </c>
      <c r="Q88" s="15">
        <v>2</v>
      </c>
      <c r="R88" s="22">
        <v>264.40999999999997</v>
      </c>
      <c r="S88" s="63">
        <v>374</v>
      </c>
      <c r="T88" s="79">
        <v>282.00999999999993</v>
      </c>
      <c r="U88" s="46">
        <v>-0.2557139086830299</v>
      </c>
      <c r="V88" s="29">
        <v>-96.890000000000043</v>
      </c>
      <c r="W88" s="46">
        <f t="shared" si="2"/>
        <v>8.0561165753005912E-2</v>
      </c>
      <c r="X88" s="20"/>
    </row>
    <row r="89" spans="2:24" x14ac:dyDescent="0.2">
      <c r="B89" s="21" t="s">
        <v>39</v>
      </c>
      <c r="C89" s="22">
        <v>5.5</v>
      </c>
      <c r="D89" s="63">
        <v>22</v>
      </c>
      <c r="E89" s="29">
        <v>1</v>
      </c>
      <c r="F89" s="15">
        <v>2</v>
      </c>
      <c r="G89" s="22">
        <v>29.2</v>
      </c>
      <c r="H89" s="63">
        <v>5</v>
      </c>
      <c r="I89" s="29">
        <v>3.3</v>
      </c>
      <c r="J89" s="15">
        <v>8</v>
      </c>
      <c r="K89" s="96">
        <v>39</v>
      </c>
      <c r="L89" s="29">
        <v>3.3000000000000003</v>
      </c>
      <c r="M89" s="15">
        <v>15</v>
      </c>
      <c r="N89" s="22">
        <v>2.2999999999999998</v>
      </c>
      <c r="O89" s="63">
        <v>5</v>
      </c>
      <c r="P89" s="29">
        <v>92.4</v>
      </c>
      <c r="Q89" s="15">
        <v>4</v>
      </c>
      <c r="R89" s="22">
        <v>0.5</v>
      </c>
      <c r="S89" s="63">
        <v>5</v>
      </c>
      <c r="T89" s="79">
        <v>98.5</v>
      </c>
      <c r="U89" s="46">
        <v>1.5256410256410255</v>
      </c>
      <c r="V89" s="29">
        <v>59.5</v>
      </c>
      <c r="W89" s="46">
        <f t="shared" si="2"/>
        <v>2.8138274623846972E-2</v>
      </c>
      <c r="X89" s="20"/>
    </row>
    <row r="90" spans="2:24" x14ac:dyDescent="0.2">
      <c r="B90" s="88" t="s">
        <v>34</v>
      </c>
      <c r="C90" s="95">
        <v>95.7</v>
      </c>
      <c r="D90" s="64">
        <v>38</v>
      </c>
      <c r="E90" s="89">
        <v>0</v>
      </c>
      <c r="F90" s="90">
        <v>0</v>
      </c>
      <c r="G90" s="95">
        <v>4.5999999999999996</v>
      </c>
      <c r="H90" s="64">
        <v>1</v>
      </c>
      <c r="I90" s="89">
        <v>36.199999999999996</v>
      </c>
      <c r="J90" s="90">
        <v>47</v>
      </c>
      <c r="K90" s="97">
        <v>136.5</v>
      </c>
      <c r="L90" s="89">
        <v>11.9</v>
      </c>
      <c r="M90" s="90">
        <v>48</v>
      </c>
      <c r="N90" s="95">
        <v>0.5</v>
      </c>
      <c r="O90" s="64">
        <v>8</v>
      </c>
      <c r="P90" s="89">
        <v>5.8</v>
      </c>
      <c r="Q90" s="90">
        <v>8</v>
      </c>
      <c r="R90" s="95">
        <v>25.14</v>
      </c>
      <c r="S90" s="64">
        <v>52</v>
      </c>
      <c r="T90" s="98">
        <v>43.34</v>
      </c>
      <c r="U90" s="62">
        <v>-0.68249084249084246</v>
      </c>
      <c r="V90" s="89">
        <v>-93.16</v>
      </c>
      <c r="W90" s="62">
        <f t="shared" si="2"/>
        <v>1.2380840834492668E-2</v>
      </c>
      <c r="X90" s="20"/>
    </row>
    <row r="91" spans="2:24" x14ac:dyDescent="0.2">
      <c r="B91" s="15"/>
      <c r="C91" s="30"/>
      <c r="E91" s="30"/>
      <c r="G91" s="30"/>
      <c r="I91" s="30"/>
      <c r="K91" s="30"/>
      <c r="L91" s="30"/>
      <c r="N91" s="30"/>
      <c r="P91" s="30"/>
      <c r="R91" s="30"/>
      <c r="T91" s="30"/>
      <c r="U91" s="27"/>
      <c r="V91" s="29"/>
      <c r="W91" s="20"/>
      <c r="X91" s="20"/>
    </row>
    <row r="92" spans="2:24" x14ac:dyDescent="0.2">
      <c r="B92" s="15"/>
      <c r="C92" s="30"/>
      <c r="E92" s="30"/>
      <c r="G92" s="30"/>
      <c r="I92" s="30"/>
      <c r="K92" s="30"/>
      <c r="L92" s="30"/>
      <c r="N92" s="30"/>
      <c r="P92" s="30"/>
      <c r="R92" s="30"/>
      <c r="T92" s="30"/>
      <c r="U92" s="27"/>
      <c r="V92" s="29"/>
      <c r="W92" s="20"/>
      <c r="X92" s="20"/>
    </row>
    <row r="93" spans="2:24" x14ac:dyDescent="0.2">
      <c r="B93" s="109" t="s">
        <v>89</v>
      </c>
    </row>
    <row r="94" spans="2:24" x14ac:dyDescent="0.2">
      <c r="B94" s="109"/>
    </row>
    <row r="95" spans="2:24" x14ac:dyDescent="0.2">
      <c r="B95" s="99" t="s">
        <v>90</v>
      </c>
      <c r="C95" s="100" t="s">
        <v>84</v>
      </c>
      <c r="D95" s="100" t="s">
        <v>85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4" x14ac:dyDescent="0.2">
      <c r="B96" s="50" t="s">
        <v>82</v>
      </c>
      <c r="C96" s="101">
        <v>25929</v>
      </c>
      <c r="D96" s="62">
        <v>0.38146028570167567</v>
      </c>
      <c r="E96" s="27"/>
      <c r="F96" s="15"/>
      <c r="G96" s="27"/>
      <c r="H96" s="15"/>
      <c r="I96" s="27"/>
      <c r="J96" s="15"/>
      <c r="K96" s="15"/>
      <c r="L96" s="27"/>
      <c r="M96" s="15"/>
      <c r="N96" s="27"/>
      <c r="O96" s="15"/>
      <c r="P96" s="27"/>
      <c r="Q96" s="15"/>
      <c r="R96" s="27"/>
      <c r="S96" s="15"/>
      <c r="T96" s="15"/>
    </row>
    <row r="97" spans="2:20" x14ac:dyDescent="0.2">
      <c r="B97" s="60" t="s">
        <v>83</v>
      </c>
      <c r="C97" s="102">
        <v>1154</v>
      </c>
      <c r="D97" s="49">
        <v>1.6977329233666308E-2</v>
      </c>
      <c r="E97" s="27"/>
      <c r="F97" s="15"/>
      <c r="G97" s="27"/>
      <c r="H97" s="15"/>
      <c r="I97" s="27"/>
      <c r="J97" s="15"/>
      <c r="K97" s="15"/>
      <c r="L97" s="27"/>
      <c r="M97" s="15"/>
      <c r="N97" s="27"/>
      <c r="O97" s="15"/>
      <c r="P97" s="27"/>
      <c r="Q97" s="15"/>
      <c r="R97" s="27"/>
      <c r="S97" s="15"/>
      <c r="T97" s="15"/>
    </row>
    <row r="98" spans="2:20" x14ac:dyDescent="0.2">
      <c r="B98" s="60" t="s">
        <v>16</v>
      </c>
      <c r="C98" s="102">
        <v>1965</v>
      </c>
      <c r="D98" s="49">
        <v>2.8908537213305285E-2</v>
      </c>
      <c r="E98" s="27"/>
      <c r="F98" s="15"/>
      <c r="G98" s="27"/>
      <c r="H98" s="15"/>
      <c r="I98" s="27"/>
      <c r="J98" s="15"/>
      <c r="K98" s="15"/>
      <c r="L98" s="27"/>
      <c r="M98" s="15"/>
      <c r="N98" s="27"/>
      <c r="O98" s="15"/>
      <c r="P98" s="27"/>
      <c r="Q98" s="15"/>
      <c r="R98" s="27"/>
      <c r="S98" s="15"/>
      <c r="T98" s="15"/>
    </row>
    <row r="99" spans="2:20" x14ac:dyDescent="0.2">
      <c r="B99" s="60" t="s">
        <v>17</v>
      </c>
      <c r="C99" s="102">
        <v>38925</v>
      </c>
      <c r="D99" s="49">
        <v>0.57265384785135276</v>
      </c>
      <c r="E99" s="27"/>
      <c r="F99" s="15"/>
      <c r="G99" s="27"/>
      <c r="H99" s="15"/>
      <c r="I99" s="27"/>
      <c r="J99" s="15"/>
      <c r="K99" s="15"/>
      <c r="L99" s="27"/>
      <c r="M99" s="15"/>
      <c r="N99" s="27"/>
      <c r="O99" s="15"/>
      <c r="P99" s="27"/>
      <c r="Q99" s="15"/>
      <c r="R99" s="27"/>
      <c r="S99" s="15"/>
      <c r="T99" s="15"/>
    </row>
    <row r="100" spans="2:20" x14ac:dyDescent="0.2">
      <c r="B100" s="37" t="s">
        <v>46</v>
      </c>
      <c r="C100" s="104">
        <f>SUM(C96:C99)</f>
        <v>67973</v>
      </c>
      <c r="D100" s="105"/>
      <c r="E100" s="27"/>
      <c r="F100" s="15"/>
      <c r="G100" s="27"/>
      <c r="H100" s="15"/>
      <c r="I100" s="27"/>
      <c r="J100" s="15"/>
      <c r="K100" s="15"/>
      <c r="L100" s="27"/>
      <c r="M100" s="15"/>
      <c r="N100" s="27"/>
      <c r="O100" s="15"/>
      <c r="P100" s="27"/>
      <c r="Q100" s="15"/>
      <c r="R100" s="27"/>
      <c r="S100" s="15"/>
      <c r="T100" s="15"/>
    </row>
    <row r="101" spans="2:20" x14ac:dyDescent="0.2">
      <c r="B101" s="15" t="s">
        <v>91</v>
      </c>
      <c r="C101" s="103"/>
      <c r="D101" s="15"/>
      <c r="E101" s="27"/>
      <c r="F101" s="15"/>
      <c r="G101" s="27"/>
      <c r="H101" s="15"/>
      <c r="I101" s="27"/>
      <c r="J101" s="15"/>
      <c r="K101" s="15"/>
      <c r="L101" s="27"/>
      <c r="M101" s="15"/>
      <c r="N101" s="27"/>
      <c r="O101" s="15"/>
      <c r="P101" s="27"/>
      <c r="Q101" s="15"/>
      <c r="R101" s="27"/>
      <c r="S101" s="15"/>
      <c r="T101" s="15"/>
    </row>
    <row r="102" spans="2:20" x14ac:dyDescent="0.2">
      <c r="C102" s="31"/>
    </row>
    <row r="103" spans="2:20" x14ac:dyDescent="0.2">
      <c r="B103" s="17" t="s">
        <v>87</v>
      </c>
      <c r="C103" s="108">
        <v>40217</v>
      </c>
    </row>
    <row r="104" spans="2:20" x14ac:dyDescent="0.2">
      <c r="B104" s="37" t="s">
        <v>86</v>
      </c>
      <c r="C104" s="43"/>
      <c r="E104" s="15"/>
      <c r="F104" s="15"/>
      <c r="G104" s="15"/>
      <c r="H104" s="15"/>
      <c r="I104" s="15"/>
      <c r="J104" s="15"/>
    </row>
    <row r="105" spans="2:20" x14ac:dyDescent="0.2">
      <c r="B105" s="68" t="s">
        <v>9</v>
      </c>
      <c r="C105" s="107">
        <v>0.2151703956038491</v>
      </c>
      <c r="E105" s="32"/>
      <c r="F105" s="33"/>
      <c r="G105" s="33"/>
      <c r="H105" s="33"/>
      <c r="I105" s="33"/>
      <c r="J105" s="33"/>
      <c r="L105" s="34"/>
    </row>
    <row r="106" spans="2:20" x14ac:dyDescent="0.2">
      <c r="B106" s="50" t="s">
        <v>10</v>
      </c>
      <c r="C106" s="106">
        <v>0.7848296043961509</v>
      </c>
      <c r="E106" s="32"/>
      <c r="F106" s="33"/>
      <c r="G106" s="33"/>
      <c r="H106" s="33"/>
      <c r="I106" s="33"/>
      <c r="J106" s="33"/>
      <c r="L106" s="34"/>
    </row>
    <row r="107" spans="2:20" x14ac:dyDescent="0.2">
      <c r="B107" s="40" t="s">
        <v>11</v>
      </c>
      <c r="C107" s="43"/>
      <c r="E107" s="15"/>
      <c r="F107" s="15"/>
      <c r="G107" s="15"/>
      <c r="H107" s="15"/>
      <c r="I107" s="15"/>
      <c r="J107" s="15"/>
    </row>
    <row r="108" spans="2:20" x14ac:dyDescent="0.2">
      <c r="B108" s="68" t="s">
        <v>12</v>
      </c>
      <c r="C108" s="107">
        <v>0.68818287042792836</v>
      </c>
      <c r="E108" s="32"/>
      <c r="F108" s="33"/>
      <c r="G108" s="33"/>
      <c r="H108" s="33"/>
      <c r="I108" s="33"/>
      <c r="J108" s="33"/>
      <c r="L108" s="34"/>
    </row>
    <row r="109" spans="2:20" x14ac:dyDescent="0.2">
      <c r="B109" s="50" t="s">
        <v>13</v>
      </c>
      <c r="C109" s="106">
        <v>0.31181712957207153</v>
      </c>
      <c r="E109" s="32"/>
      <c r="F109" s="33"/>
      <c r="G109" s="33"/>
      <c r="H109" s="33"/>
      <c r="I109" s="33"/>
      <c r="J109" s="33"/>
      <c r="L109" s="34"/>
    </row>
    <row r="110" spans="2:20" x14ac:dyDescent="0.2">
      <c r="B110" s="14" t="s">
        <v>88</v>
      </c>
    </row>
  </sheetData>
  <mergeCells count="50">
    <mergeCell ref="B1:W3"/>
    <mergeCell ref="L5:T5"/>
    <mergeCell ref="B42:W42"/>
    <mergeCell ref="C43:D43"/>
    <mergeCell ref="E43:F43"/>
    <mergeCell ref="G43:H43"/>
    <mergeCell ref="I43:J43"/>
    <mergeCell ref="L43:M43"/>
    <mergeCell ref="N43:O43"/>
    <mergeCell ref="P43:Q43"/>
    <mergeCell ref="T55:T56"/>
    <mergeCell ref="U55:U56"/>
    <mergeCell ref="V55:V56"/>
    <mergeCell ref="W55:W56"/>
    <mergeCell ref="R43:S43"/>
    <mergeCell ref="B54:W54"/>
    <mergeCell ref="B55:B56"/>
    <mergeCell ref="C55:D55"/>
    <mergeCell ref="E55:F55"/>
    <mergeCell ref="G55:H55"/>
    <mergeCell ref="I55:J55"/>
    <mergeCell ref="K55:K56"/>
    <mergeCell ref="L55:M55"/>
    <mergeCell ref="N55:O55"/>
    <mergeCell ref="T83:T84"/>
    <mergeCell ref="U83:U84"/>
    <mergeCell ref="V83:V84"/>
    <mergeCell ref="W83:W84"/>
    <mergeCell ref="B11:H11"/>
    <mergeCell ref="B12:H12"/>
    <mergeCell ref="B14:B15"/>
    <mergeCell ref="C14:E14"/>
    <mergeCell ref="F14:H14"/>
    <mergeCell ref="B82:W82"/>
    <mergeCell ref="B83:B84"/>
    <mergeCell ref="C83:D83"/>
    <mergeCell ref="E83:F83"/>
    <mergeCell ref="G83:H83"/>
    <mergeCell ref="I83:J83"/>
    <mergeCell ref="K83:K84"/>
    <mergeCell ref="B23:H23"/>
    <mergeCell ref="B27:G27"/>
    <mergeCell ref="B28:G28"/>
    <mergeCell ref="B38:G38"/>
    <mergeCell ref="R83:S83"/>
    <mergeCell ref="L83:M83"/>
    <mergeCell ref="N83:O83"/>
    <mergeCell ref="P83:Q83"/>
    <mergeCell ref="P55:Q55"/>
    <mergeCell ref="R55:S5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zoomScaleNormal="100" workbookViewId="0">
      <selection activeCell="B7" sqref="B7"/>
    </sheetView>
  </sheetViews>
  <sheetFormatPr baseColWidth="10" defaultRowHeight="12" x14ac:dyDescent="0.2"/>
  <cols>
    <col min="1" max="1" width="2" style="14" customWidth="1"/>
    <col min="2" max="2" width="24.7109375" style="14" customWidth="1"/>
    <col min="3" max="3" width="8.7109375" style="14" customWidth="1"/>
    <col min="4" max="4" width="5.7109375" style="14" customWidth="1"/>
    <col min="5" max="5" width="8.7109375" style="14" customWidth="1"/>
    <col min="6" max="6" width="5.7109375" style="14" customWidth="1"/>
    <col min="7" max="7" width="8.7109375" style="14" customWidth="1"/>
    <col min="8" max="8" width="5.7109375" style="14" customWidth="1"/>
    <col min="9" max="9" width="8.7109375" style="14" customWidth="1"/>
    <col min="10" max="10" width="5.7109375" style="14" customWidth="1"/>
    <col min="11" max="12" width="8.7109375" style="14" customWidth="1"/>
    <col min="13" max="13" width="5.7109375" style="14" customWidth="1"/>
    <col min="14" max="14" width="8.7109375" style="14" customWidth="1"/>
    <col min="15" max="15" width="5.7109375" style="14" customWidth="1"/>
    <col min="16" max="16" width="8.7109375" style="14" customWidth="1"/>
    <col min="17" max="17" width="5.7109375" style="14" customWidth="1"/>
    <col min="18" max="18" width="8.7109375" style="14" customWidth="1"/>
    <col min="19" max="19" width="5.7109375" style="14" customWidth="1"/>
    <col min="20" max="23" width="8.7109375" style="14" customWidth="1"/>
    <col min="24" max="16384" width="11.42578125" style="14"/>
  </cols>
  <sheetData>
    <row r="1" spans="2:23" x14ac:dyDescent="0.2">
      <c r="B1" s="141" t="s">
        <v>95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2:23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</row>
    <row r="5" spans="2:23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139"/>
      <c r="M5" s="139"/>
      <c r="N5" s="139"/>
      <c r="O5" s="139"/>
      <c r="P5" s="139"/>
      <c r="Q5" s="139"/>
      <c r="R5" s="139"/>
      <c r="S5" s="139"/>
      <c r="T5" s="139"/>
      <c r="U5" s="54"/>
      <c r="V5" s="53"/>
      <c r="W5" s="53"/>
    </row>
    <row r="6" spans="2:23" x14ac:dyDescent="0.2">
      <c r="L6" s="52"/>
      <c r="M6" s="52"/>
      <c r="N6" s="52"/>
      <c r="O6" s="52"/>
      <c r="P6" s="52"/>
      <c r="Q6" s="52"/>
      <c r="R6" s="52"/>
      <c r="S6" s="52"/>
      <c r="T6" s="52"/>
      <c r="U6" s="15"/>
    </row>
    <row r="7" spans="2:23" x14ac:dyDescent="0.2">
      <c r="L7" s="52"/>
      <c r="M7" s="52"/>
      <c r="N7" s="52"/>
      <c r="O7" s="52"/>
      <c r="P7" s="52"/>
      <c r="Q7" s="52"/>
      <c r="R7" s="52"/>
      <c r="S7" s="52"/>
      <c r="T7" s="52"/>
      <c r="U7" s="15"/>
    </row>
    <row r="8" spans="2:23" x14ac:dyDescent="0.2"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2:23" s="16" customFormat="1" ht="28.5" customHeight="1" x14ac:dyDescent="0.25">
      <c r="B9" s="14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2:23" ht="30" customHeight="1" x14ac:dyDescent="0.2">
      <c r="B10" s="35" t="s">
        <v>22</v>
      </c>
      <c r="C10" s="135" t="s">
        <v>0</v>
      </c>
      <c r="D10" s="121"/>
      <c r="E10" s="135" t="s">
        <v>14</v>
      </c>
      <c r="F10" s="121"/>
      <c r="G10" s="135" t="s">
        <v>16</v>
      </c>
      <c r="H10" s="121"/>
      <c r="I10" s="135" t="s">
        <v>17</v>
      </c>
      <c r="J10" s="121"/>
      <c r="K10" s="36" t="s">
        <v>72</v>
      </c>
      <c r="L10" s="135" t="s">
        <v>0</v>
      </c>
      <c r="M10" s="121"/>
      <c r="N10" s="135" t="s">
        <v>14</v>
      </c>
      <c r="O10" s="121"/>
      <c r="P10" s="135" t="s">
        <v>16</v>
      </c>
      <c r="Q10" s="121"/>
      <c r="R10" s="135" t="s">
        <v>17</v>
      </c>
      <c r="S10" s="121"/>
      <c r="T10" s="36" t="s">
        <v>73</v>
      </c>
      <c r="U10" s="45" t="s">
        <v>66</v>
      </c>
      <c r="V10" s="45" t="s">
        <v>67</v>
      </c>
      <c r="W10" s="51" t="s">
        <v>36</v>
      </c>
    </row>
    <row r="11" spans="2:23" x14ac:dyDescent="0.2">
      <c r="B11" s="17" t="s">
        <v>20</v>
      </c>
      <c r="C11" s="18">
        <v>34</v>
      </c>
      <c r="D11" s="19"/>
      <c r="E11" s="18">
        <v>3.4</v>
      </c>
      <c r="F11" s="19"/>
      <c r="G11" s="18">
        <v>59.8</v>
      </c>
      <c r="H11" s="19"/>
      <c r="I11" s="18">
        <v>7.5</v>
      </c>
      <c r="J11" s="19"/>
      <c r="K11" s="18">
        <v>104.69999999999999</v>
      </c>
      <c r="L11" s="18">
        <v>25.7</v>
      </c>
      <c r="M11" s="19"/>
      <c r="N11" s="18">
        <v>13.6</v>
      </c>
      <c r="O11" s="19"/>
      <c r="P11" s="18">
        <v>118.4</v>
      </c>
      <c r="Q11" s="19"/>
      <c r="R11" s="18">
        <v>10.9</v>
      </c>
      <c r="S11" s="19"/>
      <c r="T11" s="18">
        <v>168.6</v>
      </c>
      <c r="U11" s="47">
        <v>0.61031518624641845</v>
      </c>
      <c r="V11" s="48">
        <v>1.6103151862464185</v>
      </c>
      <c r="W11" s="46">
        <v>0.29326839450339182</v>
      </c>
    </row>
    <row r="12" spans="2:23" x14ac:dyDescent="0.2">
      <c r="B12" s="21" t="s">
        <v>52</v>
      </c>
      <c r="C12" s="22">
        <v>16.8</v>
      </c>
      <c r="D12" s="23"/>
      <c r="E12" s="22">
        <v>9.1999999999999993</v>
      </c>
      <c r="F12" s="23"/>
      <c r="G12" s="22">
        <v>157.1</v>
      </c>
      <c r="H12" s="23"/>
      <c r="I12" s="22">
        <v>4.2</v>
      </c>
      <c r="J12" s="23"/>
      <c r="K12" s="22">
        <v>187.29999999999998</v>
      </c>
      <c r="L12" s="22">
        <v>17.3</v>
      </c>
      <c r="M12" s="23"/>
      <c r="N12" s="22">
        <v>14.7</v>
      </c>
      <c r="O12" s="23"/>
      <c r="P12" s="22">
        <v>271.2</v>
      </c>
      <c r="Q12" s="23"/>
      <c r="R12" s="22">
        <v>10.6</v>
      </c>
      <c r="S12" s="23"/>
      <c r="T12" s="22">
        <v>313.8</v>
      </c>
      <c r="U12" s="46">
        <v>0.67538707955152177</v>
      </c>
      <c r="V12" s="24">
        <v>126.50000000000003</v>
      </c>
      <c r="W12" s="46">
        <v>0.54583405809706032</v>
      </c>
    </row>
    <row r="13" spans="2:23" x14ac:dyDescent="0.2">
      <c r="B13" s="21" t="s">
        <v>51</v>
      </c>
      <c r="C13" s="22">
        <v>10.6</v>
      </c>
      <c r="D13" s="23"/>
      <c r="E13" s="22">
        <v>1.2</v>
      </c>
      <c r="F13" s="23"/>
      <c r="G13" s="22">
        <v>34</v>
      </c>
      <c r="H13" s="23"/>
      <c r="I13" s="22">
        <v>8.1</v>
      </c>
      <c r="J13" s="23"/>
      <c r="K13" s="22">
        <v>53.9</v>
      </c>
      <c r="L13" s="22">
        <v>11.4</v>
      </c>
      <c r="M13" s="23"/>
      <c r="N13" s="22">
        <v>0.8</v>
      </c>
      <c r="O13" s="23"/>
      <c r="P13" s="22">
        <v>57.2</v>
      </c>
      <c r="Q13" s="23"/>
      <c r="R13" s="22">
        <v>6.3</v>
      </c>
      <c r="S13" s="23"/>
      <c r="T13" s="22">
        <v>75.7</v>
      </c>
      <c r="U13" s="46">
        <v>0.40445269016697605</v>
      </c>
      <c r="V13" s="24">
        <v>21.800000000000004</v>
      </c>
      <c r="W13" s="46">
        <v>0.13167507392590014</v>
      </c>
    </row>
    <row r="14" spans="2:23" x14ac:dyDescent="0.2">
      <c r="B14" s="21" t="s">
        <v>64</v>
      </c>
      <c r="C14" s="22">
        <v>2.4</v>
      </c>
      <c r="D14" s="23"/>
      <c r="E14" s="22"/>
      <c r="F14" s="23"/>
      <c r="G14" s="22">
        <v>0.4</v>
      </c>
      <c r="H14" s="23"/>
      <c r="I14" s="22">
        <v>8.4</v>
      </c>
      <c r="J14" s="23"/>
      <c r="K14" s="22">
        <v>11.2</v>
      </c>
      <c r="L14" s="22">
        <v>1.8</v>
      </c>
      <c r="M14" s="23"/>
      <c r="N14" s="22"/>
      <c r="O14" s="23"/>
      <c r="P14" s="22"/>
      <c r="Q14" s="23"/>
      <c r="R14" s="22">
        <v>3.8</v>
      </c>
      <c r="S14" s="23"/>
      <c r="T14" s="22">
        <v>5.6</v>
      </c>
      <c r="U14" s="46">
        <v>-0.5</v>
      </c>
      <c r="V14" s="24">
        <v>-5.6</v>
      </c>
      <c r="W14" s="46">
        <v>9.7408244912158617E-3</v>
      </c>
    </row>
    <row r="15" spans="2:23" x14ac:dyDescent="0.2">
      <c r="B15" s="21" t="s">
        <v>26</v>
      </c>
      <c r="C15" s="22"/>
      <c r="D15" s="23"/>
      <c r="E15" s="22"/>
      <c r="F15" s="23"/>
      <c r="G15" s="22"/>
      <c r="H15" s="23"/>
      <c r="I15" s="22"/>
      <c r="J15" s="23"/>
      <c r="K15" s="22">
        <v>0</v>
      </c>
      <c r="L15" s="22"/>
      <c r="M15" s="23"/>
      <c r="N15" s="22"/>
      <c r="O15" s="23"/>
      <c r="P15" s="22"/>
      <c r="Q15" s="23"/>
      <c r="R15" s="22"/>
      <c r="S15" s="23"/>
      <c r="T15" s="22">
        <v>0</v>
      </c>
      <c r="U15" s="46"/>
      <c r="V15" s="24">
        <v>0</v>
      </c>
      <c r="W15" s="46">
        <v>0</v>
      </c>
    </row>
    <row r="16" spans="2:23" x14ac:dyDescent="0.2">
      <c r="B16" s="21" t="s">
        <v>65</v>
      </c>
      <c r="C16" s="22">
        <v>0.9</v>
      </c>
      <c r="D16" s="23"/>
      <c r="E16" s="22"/>
      <c r="F16" s="23"/>
      <c r="G16" s="22">
        <v>0.6</v>
      </c>
      <c r="H16" s="23"/>
      <c r="I16" s="22">
        <v>59.9</v>
      </c>
      <c r="J16" s="23"/>
      <c r="K16" s="22">
        <v>61.4</v>
      </c>
      <c r="L16" s="22">
        <v>0.1</v>
      </c>
      <c r="M16" s="23"/>
      <c r="N16" s="22"/>
      <c r="O16" s="23"/>
      <c r="P16" s="22"/>
      <c r="Q16" s="23"/>
      <c r="R16" s="22">
        <v>11.1</v>
      </c>
      <c r="S16" s="23"/>
      <c r="T16" s="22">
        <v>11.2</v>
      </c>
      <c r="U16" s="46">
        <v>-0.8175895765472313</v>
      </c>
      <c r="V16" s="24">
        <v>-50.2</v>
      </c>
      <c r="W16" s="46">
        <v>1.9481648982431723E-2</v>
      </c>
    </row>
    <row r="17" spans="2:23" x14ac:dyDescent="0.2">
      <c r="B17" s="37" t="s">
        <v>23</v>
      </c>
      <c r="C17" s="38">
        <v>64.7</v>
      </c>
      <c r="D17" s="39"/>
      <c r="E17" s="38">
        <v>13.799999999999999</v>
      </c>
      <c r="F17" s="39"/>
      <c r="G17" s="38">
        <v>251.89999999999998</v>
      </c>
      <c r="H17" s="39"/>
      <c r="I17" s="38">
        <v>88.1</v>
      </c>
      <c r="J17" s="39"/>
      <c r="K17" s="38">
        <v>418.49999999999994</v>
      </c>
      <c r="L17" s="38">
        <v>56.3</v>
      </c>
      <c r="M17" s="39"/>
      <c r="N17" s="38">
        <v>29.099999999999998</v>
      </c>
      <c r="O17" s="39"/>
      <c r="P17" s="38">
        <v>446.8</v>
      </c>
      <c r="Q17" s="39"/>
      <c r="R17" s="38">
        <v>42.7</v>
      </c>
      <c r="S17" s="39"/>
      <c r="T17" s="38">
        <v>574.90000000000009</v>
      </c>
      <c r="U17" s="49">
        <v>0.37371565113500638</v>
      </c>
      <c r="V17" s="25">
        <v>156.40000000000015</v>
      </c>
      <c r="W17" s="49">
        <v>1</v>
      </c>
    </row>
    <row r="18" spans="2:23" x14ac:dyDescent="0.2">
      <c r="B18" s="40" t="s">
        <v>63</v>
      </c>
      <c r="C18" s="58">
        <v>0.15459976105137399</v>
      </c>
      <c r="D18" s="42"/>
      <c r="E18" s="41">
        <v>3.2974910394265235E-2</v>
      </c>
      <c r="F18" s="42"/>
      <c r="G18" s="41">
        <v>0.60191158900836328</v>
      </c>
      <c r="H18" s="42"/>
      <c r="I18" s="41">
        <v>0.21051373954599761</v>
      </c>
      <c r="J18" s="43"/>
      <c r="K18" s="44"/>
      <c r="L18" s="41">
        <v>9.7930074795616606E-2</v>
      </c>
      <c r="M18" s="42"/>
      <c r="N18" s="41">
        <v>5.0617498695425277E-2</v>
      </c>
      <c r="O18" s="42"/>
      <c r="P18" s="41">
        <v>0.77717863976343704</v>
      </c>
      <c r="Q18" s="42"/>
      <c r="R18" s="41">
        <v>7.4273786745520959E-2</v>
      </c>
      <c r="S18" s="43"/>
      <c r="T18" s="44"/>
      <c r="U18" s="26"/>
      <c r="V18" s="26"/>
      <c r="W18" s="50"/>
    </row>
    <row r="19" spans="2:23" s="15" customFormat="1" x14ac:dyDescent="0.2">
      <c r="C19" s="27"/>
      <c r="D19" s="27"/>
      <c r="E19" s="27"/>
      <c r="F19" s="27"/>
      <c r="G19" s="27"/>
      <c r="H19" s="27"/>
      <c r="I19" s="27"/>
      <c r="J19" s="28"/>
      <c r="K19" s="29"/>
      <c r="L19" s="27"/>
      <c r="M19" s="27"/>
      <c r="N19" s="27"/>
      <c r="O19" s="27"/>
      <c r="P19" s="27"/>
      <c r="Q19" s="27"/>
      <c r="R19" s="27"/>
      <c r="S19" s="28"/>
      <c r="T19" s="29"/>
      <c r="U19" s="29"/>
      <c r="V19" s="29"/>
    </row>
    <row r="20" spans="2:23" s="15" customFormat="1" x14ac:dyDescent="0.2">
      <c r="C20" s="27"/>
      <c r="D20" s="27"/>
      <c r="E20" s="27"/>
      <c r="F20" s="27"/>
      <c r="G20" s="27"/>
      <c r="H20" s="27"/>
      <c r="I20" s="27"/>
      <c r="J20" s="28"/>
      <c r="K20" s="29"/>
      <c r="L20" s="27"/>
      <c r="M20" s="27"/>
      <c r="N20" s="27"/>
      <c r="O20" s="27"/>
      <c r="P20" s="27"/>
      <c r="Q20" s="27"/>
      <c r="R20" s="27"/>
      <c r="S20" s="28"/>
      <c r="T20" s="29"/>
      <c r="U20" s="29"/>
      <c r="V20" s="29"/>
    </row>
    <row r="21" spans="2:23" s="15" customFormat="1" ht="27.75" customHeight="1" x14ac:dyDescent="0.2">
      <c r="B21" s="130" t="s">
        <v>80</v>
      </c>
      <c r="C21" s="131"/>
      <c r="D21" s="131"/>
      <c r="E21" s="132"/>
      <c r="F21" s="132"/>
      <c r="G21" s="131"/>
      <c r="H21" s="131"/>
      <c r="I21" s="132"/>
      <c r="J21" s="132"/>
      <c r="K21" s="131"/>
      <c r="L21" s="132"/>
      <c r="M21" s="132"/>
      <c r="N21" s="131"/>
      <c r="O21" s="131"/>
      <c r="P21" s="132"/>
      <c r="Q21" s="132"/>
      <c r="R21" s="131"/>
      <c r="S21" s="131"/>
      <c r="T21" s="132"/>
      <c r="U21" s="132"/>
      <c r="V21" s="132"/>
      <c r="W21" s="131"/>
    </row>
    <row r="22" spans="2:23" s="15" customFormat="1" ht="24" customHeight="1" x14ac:dyDescent="0.2">
      <c r="B22" s="133" t="s">
        <v>22</v>
      </c>
      <c r="C22" s="120" t="s">
        <v>0</v>
      </c>
      <c r="D22" s="121"/>
      <c r="E22" s="135" t="s">
        <v>14</v>
      </c>
      <c r="F22" s="121"/>
      <c r="G22" s="120" t="s">
        <v>16</v>
      </c>
      <c r="H22" s="121"/>
      <c r="I22" s="135" t="s">
        <v>17</v>
      </c>
      <c r="J22" s="121"/>
      <c r="K22" s="136" t="s">
        <v>72</v>
      </c>
      <c r="L22" s="135" t="s">
        <v>0</v>
      </c>
      <c r="M22" s="121"/>
      <c r="N22" s="120" t="s">
        <v>14</v>
      </c>
      <c r="O22" s="121"/>
      <c r="P22" s="135" t="s">
        <v>16</v>
      </c>
      <c r="Q22" s="121"/>
      <c r="R22" s="120" t="s">
        <v>17</v>
      </c>
      <c r="S22" s="121"/>
      <c r="T22" s="122" t="s">
        <v>73</v>
      </c>
      <c r="U22" s="124" t="s">
        <v>66</v>
      </c>
      <c r="V22" s="124" t="s">
        <v>67</v>
      </c>
      <c r="W22" s="126" t="s">
        <v>36</v>
      </c>
    </row>
    <row r="23" spans="2:23" s="15" customFormat="1" x14ac:dyDescent="0.2">
      <c r="B23" s="134"/>
      <c r="C23" s="65" t="s">
        <v>74</v>
      </c>
      <c r="D23" s="66" t="s">
        <v>21</v>
      </c>
      <c r="E23" s="65" t="s">
        <v>74</v>
      </c>
      <c r="F23" s="66" t="s">
        <v>21</v>
      </c>
      <c r="G23" s="65" t="s">
        <v>74</v>
      </c>
      <c r="H23" s="66" t="s">
        <v>21</v>
      </c>
      <c r="I23" s="65" t="s">
        <v>74</v>
      </c>
      <c r="J23" s="66" t="s">
        <v>21</v>
      </c>
      <c r="K23" s="123"/>
      <c r="L23" s="67" t="s">
        <v>74</v>
      </c>
      <c r="M23" s="66" t="s">
        <v>21</v>
      </c>
      <c r="N23" s="65" t="s">
        <v>74</v>
      </c>
      <c r="O23" s="66" t="s">
        <v>21</v>
      </c>
      <c r="P23" s="65" t="s">
        <v>74</v>
      </c>
      <c r="Q23" s="66" t="s">
        <v>21</v>
      </c>
      <c r="R23" s="65" t="s">
        <v>74</v>
      </c>
      <c r="S23" s="66" t="s">
        <v>21</v>
      </c>
      <c r="T23" s="123"/>
      <c r="U23" s="125"/>
      <c r="V23" s="125"/>
      <c r="W23" s="127"/>
    </row>
    <row r="24" spans="2:23" x14ac:dyDescent="0.2">
      <c r="B24" s="59" t="s">
        <v>1</v>
      </c>
      <c r="C24" s="29">
        <v>15.5</v>
      </c>
      <c r="D24" s="61">
        <v>1132</v>
      </c>
      <c r="E24" s="29"/>
      <c r="F24" s="61"/>
      <c r="G24" s="29"/>
      <c r="H24" s="61"/>
      <c r="I24" s="29">
        <v>0.1</v>
      </c>
      <c r="J24" s="61">
        <v>53</v>
      </c>
      <c r="K24" s="79">
        <v>15.6</v>
      </c>
      <c r="L24" s="22">
        <v>4</v>
      </c>
      <c r="M24" s="61">
        <v>96</v>
      </c>
      <c r="N24" s="29"/>
      <c r="O24" s="61"/>
      <c r="P24" s="29"/>
      <c r="Q24" s="61"/>
      <c r="R24" s="29">
        <v>0.14000000000000001</v>
      </c>
      <c r="S24" s="61">
        <v>68</v>
      </c>
      <c r="T24" s="79">
        <v>4.1399999999999997</v>
      </c>
      <c r="U24" s="46">
        <v>-0.73461538461538467</v>
      </c>
      <c r="V24" s="24">
        <v>-11.46</v>
      </c>
      <c r="W24" s="72">
        <f>+T24/$T$45</f>
        <v>7.2003756717741799E-3</v>
      </c>
    </row>
    <row r="25" spans="2:23" x14ac:dyDescent="0.2">
      <c r="B25" s="59" t="s">
        <v>25</v>
      </c>
      <c r="C25" s="29"/>
      <c r="D25" s="61"/>
      <c r="E25" s="29"/>
      <c r="F25" s="61"/>
      <c r="G25" s="29"/>
      <c r="H25" s="61"/>
      <c r="I25" s="29"/>
      <c r="J25" s="61"/>
      <c r="K25" s="79">
        <v>0</v>
      </c>
      <c r="L25" s="22"/>
      <c r="M25" s="61"/>
      <c r="N25" s="29"/>
      <c r="O25" s="61"/>
      <c r="P25" s="29"/>
      <c r="Q25" s="61"/>
      <c r="R25" s="29">
        <v>2.5299999999999998</v>
      </c>
      <c r="S25" s="61">
        <v>5</v>
      </c>
      <c r="T25" s="79">
        <v>2.5299999999999998</v>
      </c>
      <c r="U25" s="71" t="s">
        <v>79</v>
      </c>
      <c r="V25" s="24">
        <v>2.5299999999999998</v>
      </c>
      <c r="W25" s="72">
        <f t="shared" ref="W25:W45" si="0">+T25/$T$45</f>
        <v>4.4002295771953326E-3</v>
      </c>
    </row>
    <row r="26" spans="2:23" x14ac:dyDescent="0.2">
      <c r="B26" s="59" t="s">
        <v>75</v>
      </c>
      <c r="C26" s="29">
        <v>0.4</v>
      </c>
      <c r="D26" s="61">
        <v>5</v>
      </c>
      <c r="E26" s="29">
        <v>0.4</v>
      </c>
      <c r="F26" s="61">
        <v>2</v>
      </c>
      <c r="G26" s="29"/>
      <c r="H26" s="61"/>
      <c r="I26" s="29">
        <v>1.5</v>
      </c>
      <c r="J26" s="61">
        <v>5</v>
      </c>
      <c r="K26" s="79">
        <v>2.2999999999999998</v>
      </c>
      <c r="L26" s="22"/>
      <c r="M26" s="61"/>
      <c r="N26" s="29"/>
      <c r="O26" s="61"/>
      <c r="P26" s="29"/>
      <c r="Q26" s="61"/>
      <c r="R26" s="29"/>
      <c r="S26" s="61"/>
      <c r="T26" s="79">
        <v>0</v>
      </c>
      <c r="U26" s="46">
        <v>-1</v>
      </c>
      <c r="V26" s="24">
        <v>-2.2999999999999998</v>
      </c>
      <c r="W26" s="72">
        <f t="shared" si="0"/>
        <v>0</v>
      </c>
    </row>
    <row r="27" spans="2:23" x14ac:dyDescent="0.2">
      <c r="B27" s="59" t="s">
        <v>24</v>
      </c>
      <c r="C27" s="29"/>
      <c r="D27" s="61"/>
      <c r="E27" s="29"/>
      <c r="F27" s="61"/>
      <c r="G27" s="29"/>
      <c r="H27" s="61"/>
      <c r="I27" s="29"/>
      <c r="J27" s="61"/>
      <c r="K27" s="79">
        <v>0</v>
      </c>
      <c r="L27" s="22">
        <v>0.1</v>
      </c>
      <c r="M27" s="61">
        <v>1</v>
      </c>
      <c r="N27" s="29"/>
      <c r="O27" s="61"/>
      <c r="P27" s="29"/>
      <c r="Q27" s="61"/>
      <c r="R27" s="29">
        <v>0.9</v>
      </c>
      <c r="S27" s="61">
        <v>1</v>
      </c>
      <c r="T27" s="79">
        <v>1</v>
      </c>
      <c r="U27" s="71" t="s">
        <v>79</v>
      </c>
      <c r="V27" s="24">
        <v>1</v>
      </c>
      <c r="W27" s="72">
        <f t="shared" si="0"/>
        <v>1.7392211767570484E-3</v>
      </c>
    </row>
    <row r="28" spans="2:23" x14ac:dyDescent="0.2">
      <c r="B28" s="59" t="s">
        <v>2</v>
      </c>
      <c r="C28" s="29">
        <v>22.2</v>
      </c>
      <c r="D28" s="61">
        <v>171</v>
      </c>
      <c r="E28" s="29">
        <v>10.5</v>
      </c>
      <c r="F28" s="61">
        <v>76</v>
      </c>
      <c r="G28" s="29">
        <v>52.3</v>
      </c>
      <c r="H28" s="61">
        <v>93</v>
      </c>
      <c r="I28" s="29">
        <v>15.6</v>
      </c>
      <c r="J28" s="61">
        <v>128</v>
      </c>
      <c r="K28" s="79">
        <v>100.6</v>
      </c>
      <c r="L28" s="22">
        <v>25.7</v>
      </c>
      <c r="M28" s="61">
        <v>196</v>
      </c>
      <c r="N28" s="29">
        <v>20.2</v>
      </c>
      <c r="O28" s="61">
        <v>119</v>
      </c>
      <c r="P28" s="29">
        <v>79.400000000000006</v>
      </c>
      <c r="Q28" s="61">
        <v>94</v>
      </c>
      <c r="R28" s="29">
        <v>19.8</v>
      </c>
      <c r="S28" s="61">
        <v>162</v>
      </c>
      <c r="T28" s="79">
        <v>145.10000000000002</v>
      </c>
      <c r="U28" s="46">
        <v>0.44234592445328058</v>
      </c>
      <c r="V28" s="24">
        <v>44.500000000000028</v>
      </c>
      <c r="W28" s="72">
        <f t="shared" si="0"/>
        <v>0.25236099274744778</v>
      </c>
    </row>
    <row r="29" spans="2:23" x14ac:dyDescent="0.2">
      <c r="B29" s="59" t="s">
        <v>3</v>
      </c>
      <c r="C29" s="29">
        <v>0.4</v>
      </c>
      <c r="D29" s="61">
        <v>10</v>
      </c>
      <c r="E29" s="29"/>
      <c r="F29" s="61"/>
      <c r="G29" s="29"/>
      <c r="H29" s="61"/>
      <c r="I29" s="29">
        <v>0.1</v>
      </c>
      <c r="J29" s="61">
        <v>2</v>
      </c>
      <c r="K29" s="79">
        <v>0.5</v>
      </c>
      <c r="L29" s="22">
        <v>0.1</v>
      </c>
      <c r="M29" s="61">
        <v>2</v>
      </c>
      <c r="N29" s="29"/>
      <c r="O29" s="61"/>
      <c r="P29" s="29"/>
      <c r="Q29" s="61"/>
      <c r="R29" s="29">
        <v>0.04</v>
      </c>
      <c r="S29" s="61">
        <v>1</v>
      </c>
      <c r="T29" s="79">
        <v>0.14000000000000001</v>
      </c>
      <c r="U29" s="46">
        <v>-0.72</v>
      </c>
      <c r="V29" s="24">
        <v>-0.36</v>
      </c>
      <c r="W29" s="72">
        <f t="shared" si="0"/>
        <v>2.4349096474598681E-4</v>
      </c>
    </row>
    <row r="30" spans="2:23" x14ac:dyDescent="0.2">
      <c r="B30" s="59" t="s">
        <v>15</v>
      </c>
      <c r="C30" s="29"/>
      <c r="D30" s="61"/>
      <c r="E30" s="29">
        <v>2.9</v>
      </c>
      <c r="F30" s="61">
        <v>3</v>
      </c>
      <c r="G30" s="29"/>
      <c r="H30" s="61"/>
      <c r="I30" s="29">
        <v>9</v>
      </c>
      <c r="J30" s="61">
        <v>10</v>
      </c>
      <c r="K30" s="79">
        <v>11.9</v>
      </c>
      <c r="L30" s="22"/>
      <c r="M30" s="61"/>
      <c r="N30" s="29">
        <v>8.8000000000000007</v>
      </c>
      <c r="O30" s="61">
        <v>8</v>
      </c>
      <c r="P30" s="29"/>
      <c r="Q30" s="61"/>
      <c r="R30" s="29">
        <v>9.74</v>
      </c>
      <c r="S30" s="61">
        <v>15</v>
      </c>
      <c r="T30" s="79">
        <v>18.54</v>
      </c>
      <c r="U30" s="46">
        <v>0.55798319327731072</v>
      </c>
      <c r="V30" s="24">
        <v>6.6399999999999988</v>
      </c>
      <c r="W30" s="72">
        <f t="shared" si="0"/>
        <v>3.2245160617075677E-2</v>
      </c>
    </row>
    <row r="31" spans="2:23" x14ac:dyDescent="0.2">
      <c r="B31" s="59" t="s">
        <v>4</v>
      </c>
      <c r="C31" s="29">
        <v>1.4</v>
      </c>
      <c r="D31" s="61">
        <v>9</v>
      </c>
      <c r="E31" s="29"/>
      <c r="F31" s="61"/>
      <c r="G31" s="29"/>
      <c r="H31" s="61"/>
      <c r="I31" s="29">
        <v>1.4</v>
      </c>
      <c r="J31" s="61">
        <v>5</v>
      </c>
      <c r="K31" s="79">
        <v>2.8</v>
      </c>
      <c r="L31" s="22">
        <v>6.8</v>
      </c>
      <c r="M31" s="61">
        <v>19</v>
      </c>
      <c r="N31" s="29">
        <v>0.1</v>
      </c>
      <c r="O31" s="61">
        <v>1</v>
      </c>
      <c r="P31" s="29"/>
      <c r="Q31" s="61"/>
      <c r="R31" s="29">
        <v>1.84</v>
      </c>
      <c r="S31" s="61">
        <v>12</v>
      </c>
      <c r="T31" s="79">
        <v>8.74</v>
      </c>
      <c r="U31" s="46">
        <v>2.1214285714285719</v>
      </c>
      <c r="V31" s="24">
        <v>5.94</v>
      </c>
      <c r="W31" s="72">
        <f t="shared" si="0"/>
        <v>1.5200793084856603E-2</v>
      </c>
    </row>
    <row r="32" spans="2:23" x14ac:dyDescent="0.2">
      <c r="B32" s="59" t="s">
        <v>76</v>
      </c>
      <c r="C32" s="29">
        <v>0.9</v>
      </c>
      <c r="D32" s="61">
        <v>6</v>
      </c>
      <c r="E32" s="29"/>
      <c r="F32" s="61"/>
      <c r="G32" s="29">
        <v>0.6</v>
      </c>
      <c r="H32" s="61">
        <v>1</v>
      </c>
      <c r="I32" s="29">
        <v>58.8</v>
      </c>
      <c r="J32" s="61">
        <v>110</v>
      </c>
      <c r="K32" s="79">
        <v>60.3</v>
      </c>
      <c r="L32" s="22"/>
      <c r="M32" s="61"/>
      <c r="N32" s="29"/>
      <c r="O32" s="61"/>
      <c r="P32" s="29"/>
      <c r="Q32" s="61"/>
      <c r="R32" s="29">
        <v>7.64</v>
      </c>
      <c r="S32" s="61">
        <v>30</v>
      </c>
      <c r="T32" s="79">
        <v>7.64</v>
      </c>
      <c r="U32" s="46">
        <v>-0.87330016583747927</v>
      </c>
      <c r="V32" s="24">
        <v>-52.66</v>
      </c>
      <c r="W32" s="72">
        <f t="shared" si="0"/>
        <v>1.328764979042385E-2</v>
      </c>
    </row>
    <row r="33" spans="2:24" x14ac:dyDescent="0.2">
      <c r="B33" s="59" t="s">
        <v>29</v>
      </c>
      <c r="C33" s="29"/>
      <c r="D33" s="61"/>
      <c r="E33" s="29"/>
      <c r="F33" s="61"/>
      <c r="G33" s="29"/>
      <c r="H33" s="61"/>
      <c r="I33" s="29"/>
      <c r="J33" s="61"/>
      <c r="K33" s="79">
        <v>0</v>
      </c>
      <c r="L33" s="22"/>
      <c r="M33" s="61"/>
      <c r="N33" s="29"/>
      <c r="O33" s="61"/>
      <c r="P33" s="29"/>
      <c r="Q33" s="61"/>
      <c r="R33" s="29"/>
      <c r="S33" s="61"/>
      <c r="T33" s="79">
        <v>0</v>
      </c>
      <c r="U33" s="71" t="s">
        <v>79</v>
      </c>
      <c r="V33" s="24">
        <v>0</v>
      </c>
      <c r="W33" s="72">
        <f t="shared" si="0"/>
        <v>0</v>
      </c>
    </row>
    <row r="34" spans="2:24" x14ac:dyDescent="0.2">
      <c r="B34" s="59" t="s">
        <v>27</v>
      </c>
      <c r="C34" s="29"/>
      <c r="D34" s="61"/>
      <c r="E34" s="29"/>
      <c r="F34" s="61"/>
      <c r="G34" s="29"/>
      <c r="H34" s="61"/>
      <c r="I34" s="29"/>
      <c r="J34" s="61"/>
      <c r="K34" s="79">
        <v>0</v>
      </c>
      <c r="L34" s="22"/>
      <c r="M34" s="61"/>
      <c r="N34" s="29"/>
      <c r="O34" s="61"/>
      <c r="P34" s="29"/>
      <c r="Q34" s="61"/>
      <c r="R34" s="29"/>
      <c r="S34" s="61"/>
      <c r="T34" s="79">
        <v>0</v>
      </c>
      <c r="U34" s="71" t="s">
        <v>79</v>
      </c>
      <c r="V34" s="24">
        <v>0</v>
      </c>
      <c r="W34" s="72">
        <f t="shared" si="0"/>
        <v>0</v>
      </c>
    </row>
    <row r="35" spans="2:24" x14ac:dyDescent="0.2">
      <c r="B35" s="59" t="s">
        <v>18</v>
      </c>
      <c r="C35" s="29"/>
      <c r="D35" s="61"/>
      <c r="E35" s="29"/>
      <c r="F35" s="61"/>
      <c r="G35" s="29"/>
      <c r="H35" s="61"/>
      <c r="I35" s="29">
        <v>1</v>
      </c>
      <c r="J35" s="61">
        <v>8</v>
      </c>
      <c r="K35" s="79">
        <v>1</v>
      </c>
      <c r="L35" s="22"/>
      <c r="M35" s="61"/>
      <c r="N35" s="29"/>
      <c r="O35" s="61"/>
      <c r="P35" s="29"/>
      <c r="Q35" s="61"/>
      <c r="R35" s="29">
        <v>0.04</v>
      </c>
      <c r="S35" s="61">
        <v>1</v>
      </c>
      <c r="T35" s="79">
        <v>0.04</v>
      </c>
      <c r="U35" s="46">
        <v>-0.96</v>
      </c>
      <c r="V35" s="24">
        <v>-0.96</v>
      </c>
      <c r="W35" s="72">
        <f t="shared" si="0"/>
        <v>6.9568847070281941E-5</v>
      </c>
    </row>
    <row r="36" spans="2:24" x14ac:dyDescent="0.2">
      <c r="B36" s="59" t="s">
        <v>30</v>
      </c>
      <c r="C36" s="29"/>
      <c r="D36" s="61"/>
      <c r="E36" s="29"/>
      <c r="F36" s="61"/>
      <c r="G36" s="29"/>
      <c r="H36" s="61"/>
      <c r="I36" s="29"/>
      <c r="J36" s="61"/>
      <c r="K36" s="79">
        <v>0</v>
      </c>
      <c r="L36" s="22"/>
      <c r="M36" s="61"/>
      <c r="N36" s="29"/>
      <c r="O36" s="61"/>
      <c r="P36" s="29"/>
      <c r="Q36" s="61"/>
      <c r="R36" s="29">
        <v>0.1</v>
      </c>
      <c r="S36" s="61">
        <v>1</v>
      </c>
      <c r="T36" s="79">
        <v>0.1</v>
      </c>
      <c r="U36" s="71" t="s">
        <v>79</v>
      </c>
      <c r="V36" s="24">
        <v>0.1</v>
      </c>
      <c r="W36" s="72">
        <f t="shared" si="0"/>
        <v>1.7392211767570487E-4</v>
      </c>
    </row>
    <row r="37" spans="2:24" x14ac:dyDescent="0.2">
      <c r="B37" s="59" t="s">
        <v>31</v>
      </c>
      <c r="C37" s="29"/>
      <c r="D37" s="61"/>
      <c r="E37" s="29"/>
      <c r="F37" s="61"/>
      <c r="G37" s="29"/>
      <c r="H37" s="61"/>
      <c r="I37" s="29"/>
      <c r="J37" s="61"/>
      <c r="K37" s="79">
        <v>0</v>
      </c>
      <c r="L37" s="22"/>
      <c r="M37" s="61"/>
      <c r="N37" s="29"/>
      <c r="O37" s="61"/>
      <c r="P37" s="29"/>
      <c r="Q37" s="61"/>
      <c r="R37" s="29"/>
      <c r="S37" s="61"/>
      <c r="T37" s="79">
        <v>0</v>
      </c>
      <c r="U37" s="71" t="s">
        <v>79</v>
      </c>
      <c r="V37" s="24">
        <v>0</v>
      </c>
      <c r="W37" s="72">
        <f t="shared" si="0"/>
        <v>0</v>
      </c>
    </row>
    <row r="38" spans="2:24" x14ac:dyDescent="0.2">
      <c r="B38" s="59" t="s">
        <v>5</v>
      </c>
      <c r="C38" s="29">
        <v>13.8</v>
      </c>
      <c r="D38" s="61">
        <v>11</v>
      </c>
      <c r="E38" s="29"/>
      <c r="F38" s="61"/>
      <c r="G38" s="29">
        <v>199</v>
      </c>
      <c r="H38" s="61">
        <v>37</v>
      </c>
      <c r="I38" s="29"/>
      <c r="J38" s="61"/>
      <c r="K38" s="79">
        <v>212.8</v>
      </c>
      <c r="L38" s="22">
        <v>11</v>
      </c>
      <c r="M38" s="61">
        <v>7</v>
      </c>
      <c r="N38" s="29"/>
      <c r="O38" s="61"/>
      <c r="P38" s="29">
        <v>367.4</v>
      </c>
      <c r="Q38" s="61">
        <v>66</v>
      </c>
      <c r="R38" s="29"/>
      <c r="S38" s="61"/>
      <c r="T38" s="79">
        <v>378.4</v>
      </c>
      <c r="U38" s="46">
        <v>0.77819548872180433</v>
      </c>
      <c r="V38" s="24">
        <v>165.59999999999997</v>
      </c>
      <c r="W38" s="72">
        <f t="shared" si="0"/>
        <v>0.65812129328486713</v>
      </c>
    </row>
    <row r="39" spans="2:24" x14ac:dyDescent="0.2">
      <c r="B39" s="59" t="s">
        <v>6</v>
      </c>
      <c r="C39" s="29">
        <v>1.2</v>
      </c>
      <c r="D39" s="61">
        <v>1</v>
      </c>
      <c r="E39" s="29"/>
      <c r="F39" s="61"/>
      <c r="G39" s="29"/>
      <c r="H39" s="61"/>
      <c r="I39" s="29">
        <v>0.4</v>
      </c>
      <c r="J39" s="61">
        <v>1</v>
      </c>
      <c r="K39" s="79">
        <v>1.6</v>
      </c>
      <c r="L39" s="22"/>
      <c r="M39" s="61"/>
      <c r="N39" s="29"/>
      <c r="O39" s="61"/>
      <c r="P39" s="29"/>
      <c r="Q39" s="61"/>
      <c r="R39" s="29"/>
      <c r="S39" s="61"/>
      <c r="T39" s="79">
        <v>0</v>
      </c>
      <c r="U39" s="46">
        <v>-1</v>
      </c>
      <c r="V39" s="24">
        <v>-1.6</v>
      </c>
      <c r="W39" s="72">
        <f t="shared" si="0"/>
        <v>0</v>
      </c>
    </row>
    <row r="40" spans="2:24" x14ac:dyDescent="0.2">
      <c r="B40" s="59" t="s">
        <v>28</v>
      </c>
      <c r="C40" s="29"/>
      <c r="D40" s="61"/>
      <c r="E40" s="29"/>
      <c r="F40" s="61"/>
      <c r="G40" s="29"/>
      <c r="H40" s="61"/>
      <c r="I40" s="29"/>
      <c r="J40" s="61"/>
      <c r="K40" s="79">
        <v>0</v>
      </c>
      <c r="L40" s="22"/>
      <c r="M40" s="61"/>
      <c r="N40" s="29"/>
      <c r="O40" s="61"/>
      <c r="P40" s="29"/>
      <c r="Q40" s="61"/>
      <c r="R40" s="29"/>
      <c r="S40" s="61"/>
      <c r="T40" s="79">
        <v>0</v>
      </c>
      <c r="U40" s="71" t="s">
        <v>79</v>
      </c>
      <c r="V40" s="24">
        <v>0</v>
      </c>
      <c r="W40" s="72">
        <f t="shared" si="0"/>
        <v>0</v>
      </c>
    </row>
    <row r="41" spans="2:24" x14ac:dyDescent="0.2">
      <c r="B41" s="59" t="s">
        <v>7</v>
      </c>
      <c r="C41" s="29">
        <v>0.5</v>
      </c>
      <c r="D41" s="61">
        <v>3</v>
      </c>
      <c r="E41" s="29"/>
      <c r="F41" s="61"/>
      <c r="G41" s="29"/>
      <c r="H41" s="61"/>
      <c r="I41" s="29"/>
      <c r="J41" s="61"/>
      <c r="K41" s="79">
        <v>0.5</v>
      </c>
      <c r="L41" s="22"/>
      <c r="M41" s="61"/>
      <c r="N41" s="29"/>
      <c r="O41" s="61"/>
      <c r="P41" s="29"/>
      <c r="Q41" s="61"/>
      <c r="R41" s="29"/>
      <c r="S41" s="61"/>
      <c r="T41" s="79">
        <v>0</v>
      </c>
      <c r="U41" s="46">
        <v>-1</v>
      </c>
      <c r="V41" s="24">
        <v>-0.5</v>
      </c>
      <c r="W41" s="72">
        <f t="shared" si="0"/>
        <v>0</v>
      </c>
    </row>
    <row r="42" spans="2:24" x14ac:dyDescent="0.2">
      <c r="B42" s="59" t="s">
        <v>19</v>
      </c>
      <c r="C42" s="29"/>
      <c r="D42" s="61"/>
      <c r="E42" s="29"/>
      <c r="F42" s="61"/>
      <c r="G42" s="29"/>
      <c r="H42" s="61"/>
      <c r="I42" s="29">
        <v>0.2</v>
      </c>
      <c r="J42" s="61">
        <v>5</v>
      </c>
      <c r="K42" s="79">
        <v>0.2</v>
      </c>
      <c r="L42" s="22"/>
      <c r="M42" s="61"/>
      <c r="N42" s="29"/>
      <c r="O42" s="61"/>
      <c r="P42" s="29"/>
      <c r="Q42" s="61"/>
      <c r="R42" s="29"/>
      <c r="S42" s="61"/>
      <c r="T42" s="79">
        <v>0</v>
      </c>
      <c r="U42" s="46">
        <v>-1</v>
      </c>
      <c r="V42" s="24">
        <v>-0.2</v>
      </c>
      <c r="W42" s="72">
        <f t="shared" si="0"/>
        <v>0</v>
      </c>
    </row>
    <row r="43" spans="2:24" x14ac:dyDescent="0.2">
      <c r="B43" s="59" t="s">
        <v>8</v>
      </c>
      <c r="C43" s="29">
        <v>8.4</v>
      </c>
      <c r="D43" s="61">
        <v>60</v>
      </c>
      <c r="E43" s="29"/>
      <c r="F43" s="61"/>
      <c r="G43" s="29"/>
      <c r="H43" s="61"/>
      <c r="I43" s="29"/>
      <c r="J43" s="61"/>
      <c r="K43" s="79">
        <v>8.4</v>
      </c>
      <c r="L43" s="22">
        <v>8.6</v>
      </c>
      <c r="M43" s="61">
        <v>50</v>
      </c>
      <c r="N43" s="29"/>
      <c r="O43" s="61"/>
      <c r="P43" s="29"/>
      <c r="Q43" s="61"/>
      <c r="R43" s="29"/>
      <c r="S43" s="61"/>
      <c r="T43" s="79">
        <v>8.6</v>
      </c>
      <c r="U43" s="46">
        <v>2.3809523809523725E-2</v>
      </c>
      <c r="V43" s="24">
        <v>0.19999999999999929</v>
      </c>
      <c r="W43" s="72">
        <f t="shared" si="0"/>
        <v>1.4957302120110616E-2</v>
      </c>
    </row>
    <row r="44" spans="2:24" x14ac:dyDescent="0.2">
      <c r="B44" s="59"/>
      <c r="C44" s="29"/>
      <c r="D44" s="61"/>
      <c r="E44" s="29"/>
      <c r="F44" s="61"/>
      <c r="G44" s="29"/>
      <c r="H44" s="61"/>
      <c r="I44" s="29"/>
      <c r="J44" s="61"/>
      <c r="K44" s="79">
        <v>0</v>
      </c>
      <c r="L44" s="22"/>
      <c r="M44" s="61"/>
      <c r="N44" s="29"/>
      <c r="O44" s="61"/>
      <c r="P44" s="29"/>
      <c r="Q44" s="61"/>
      <c r="R44" s="29"/>
      <c r="S44" s="61"/>
      <c r="T44" s="79">
        <v>0</v>
      </c>
      <c r="U44" s="71" t="s">
        <v>79</v>
      </c>
      <c r="V44" s="24">
        <v>0</v>
      </c>
      <c r="W44" s="72">
        <f t="shared" si="0"/>
        <v>0</v>
      </c>
    </row>
    <row r="45" spans="2:24" x14ac:dyDescent="0.2">
      <c r="B45" s="73" t="s">
        <v>77</v>
      </c>
      <c r="C45" s="74">
        <v>64.7</v>
      </c>
      <c r="D45" s="75"/>
      <c r="E45" s="74">
        <v>13.8</v>
      </c>
      <c r="F45" s="75"/>
      <c r="G45" s="74">
        <v>251.9</v>
      </c>
      <c r="H45" s="75"/>
      <c r="I45" s="74">
        <v>88.100000000000009</v>
      </c>
      <c r="J45" s="75"/>
      <c r="K45" s="74">
        <v>418.5</v>
      </c>
      <c r="L45" s="76">
        <v>56.3</v>
      </c>
      <c r="M45" s="77"/>
      <c r="N45" s="76">
        <v>29.1</v>
      </c>
      <c r="O45" s="77"/>
      <c r="P45" s="76">
        <v>446.79999999999995</v>
      </c>
      <c r="Q45" s="77"/>
      <c r="R45" s="76">
        <v>42.77</v>
      </c>
      <c r="S45" s="77"/>
      <c r="T45" s="78">
        <v>574.96999999999991</v>
      </c>
      <c r="U45" s="49">
        <v>0.37388291517323746</v>
      </c>
      <c r="V45" s="25">
        <v>156.46999999999991</v>
      </c>
      <c r="W45" s="47">
        <f t="shared" si="0"/>
        <v>1</v>
      </c>
    </row>
    <row r="46" spans="2:24" x14ac:dyDescent="0.2">
      <c r="B46" s="80" t="s">
        <v>78</v>
      </c>
      <c r="C46" s="81"/>
      <c r="D46" s="82">
        <v>1408</v>
      </c>
      <c r="E46" s="81"/>
      <c r="F46" s="82">
        <v>81</v>
      </c>
      <c r="G46" s="81"/>
      <c r="H46" s="82">
        <v>131</v>
      </c>
      <c r="I46" s="81"/>
      <c r="J46" s="82">
        <v>327</v>
      </c>
      <c r="K46" s="83">
        <v>1947</v>
      </c>
      <c r="L46" s="84"/>
      <c r="M46" s="83">
        <v>371</v>
      </c>
      <c r="N46" s="84"/>
      <c r="O46" s="83">
        <v>128</v>
      </c>
      <c r="P46" s="84"/>
      <c r="Q46" s="83">
        <v>160</v>
      </c>
      <c r="R46" s="84"/>
      <c r="S46" s="83">
        <v>296</v>
      </c>
      <c r="T46" s="85">
        <v>955</v>
      </c>
      <c r="U46" s="86">
        <v>-0.50950179763739101</v>
      </c>
      <c r="V46" s="87">
        <v>-992</v>
      </c>
      <c r="W46" s="50"/>
    </row>
    <row r="47" spans="2:24" x14ac:dyDescent="0.2">
      <c r="W47" s="14" t="s">
        <v>35</v>
      </c>
      <c r="X47" s="14" t="s">
        <v>36</v>
      </c>
    </row>
    <row r="49" spans="2:24" ht="26.25" customHeight="1" x14ac:dyDescent="0.2">
      <c r="B49" s="130" t="s">
        <v>81</v>
      </c>
      <c r="C49" s="131"/>
      <c r="D49" s="131"/>
      <c r="E49" s="132"/>
      <c r="F49" s="132"/>
      <c r="G49" s="131"/>
      <c r="H49" s="131"/>
      <c r="I49" s="132"/>
      <c r="J49" s="132"/>
      <c r="K49" s="131"/>
      <c r="L49" s="132"/>
      <c r="M49" s="132"/>
      <c r="N49" s="131"/>
      <c r="O49" s="131"/>
      <c r="P49" s="132"/>
      <c r="Q49" s="132"/>
      <c r="R49" s="131"/>
      <c r="S49" s="131"/>
      <c r="T49" s="132"/>
      <c r="U49" s="132"/>
      <c r="V49" s="132"/>
      <c r="W49" s="131"/>
    </row>
    <row r="50" spans="2:24" x14ac:dyDescent="0.2">
      <c r="B50" s="133" t="s">
        <v>22</v>
      </c>
      <c r="C50" s="120" t="s">
        <v>0</v>
      </c>
      <c r="D50" s="121"/>
      <c r="E50" s="135" t="s">
        <v>14</v>
      </c>
      <c r="F50" s="121"/>
      <c r="G50" s="120" t="s">
        <v>16</v>
      </c>
      <c r="H50" s="121"/>
      <c r="I50" s="135" t="s">
        <v>17</v>
      </c>
      <c r="J50" s="121"/>
      <c r="K50" s="136" t="s">
        <v>72</v>
      </c>
      <c r="L50" s="135" t="s">
        <v>0</v>
      </c>
      <c r="M50" s="121"/>
      <c r="N50" s="120" t="s">
        <v>14</v>
      </c>
      <c r="O50" s="121"/>
      <c r="P50" s="135" t="s">
        <v>16</v>
      </c>
      <c r="Q50" s="121"/>
      <c r="R50" s="120" t="s">
        <v>17</v>
      </c>
      <c r="S50" s="121"/>
      <c r="T50" s="122" t="s">
        <v>73</v>
      </c>
      <c r="U50" s="124" t="s">
        <v>66</v>
      </c>
      <c r="V50" s="124" t="s">
        <v>67</v>
      </c>
      <c r="W50" s="126" t="s">
        <v>36</v>
      </c>
    </row>
    <row r="51" spans="2:24" x14ac:dyDescent="0.2">
      <c r="B51" s="134"/>
      <c r="C51" s="65" t="s">
        <v>74</v>
      </c>
      <c r="D51" s="66" t="s">
        <v>21</v>
      </c>
      <c r="E51" s="65" t="s">
        <v>74</v>
      </c>
      <c r="F51" s="66" t="s">
        <v>21</v>
      </c>
      <c r="G51" s="65" t="s">
        <v>74</v>
      </c>
      <c r="H51" s="66" t="s">
        <v>21</v>
      </c>
      <c r="I51" s="65" t="s">
        <v>74</v>
      </c>
      <c r="J51" s="66" t="s">
        <v>21</v>
      </c>
      <c r="K51" s="123"/>
      <c r="L51" s="67" t="s">
        <v>74</v>
      </c>
      <c r="M51" s="66" t="s">
        <v>21</v>
      </c>
      <c r="N51" s="65" t="s">
        <v>74</v>
      </c>
      <c r="O51" s="66" t="s">
        <v>21</v>
      </c>
      <c r="P51" s="65" t="s">
        <v>74</v>
      </c>
      <c r="Q51" s="66" t="s">
        <v>21</v>
      </c>
      <c r="R51" s="65" t="s">
        <v>74</v>
      </c>
      <c r="S51" s="66" t="s">
        <v>21</v>
      </c>
      <c r="T51" s="123"/>
      <c r="U51" s="125"/>
      <c r="V51" s="125"/>
      <c r="W51" s="127"/>
    </row>
    <row r="52" spans="2:24" x14ac:dyDescent="0.2">
      <c r="B52" s="17" t="s">
        <v>32</v>
      </c>
      <c r="C52" s="18">
        <v>36.799999999999997</v>
      </c>
      <c r="D52" s="94">
        <v>197</v>
      </c>
      <c r="E52" s="70">
        <v>13.8</v>
      </c>
      <c r="F52" s="69">
        <v>81</v>
      </c>
      <c r="G52" s="18">
        <v>251.3</v>
      </c>
      <c r="H52" s="94">
        <v>130</v>
      </c>
      <c r="I52" s="70">
        <v>26.4</v>
      </c>
      <c r="J52" s="69">
        <v>150</v>
      </c>
      <c r="K52" s="74">
        <v>328.3</v>
      </c>
      <c r="L52" s="70">
        <v>36.799999999999997</v>
      </c>
      <c r="M52" s="69">
        <v>205</v>
      </c>
      <c r="N52" s="18">
        <v>29</v>
      </c>
      <c r="O52" s="94">
        <v>127</v>
      </c>
      <c r="P52" s="70">
        <v>446.79999999999995</v>
      </c>
      <c r="Q52" s="69">
        <v>160</v>
      </c>
      <c r="R52" s="18">
        <v>29.58</v>
      </c>
      <c r="S52" s="94">
        <v>178</v>
      </c>
      <c r="T52" s="76">
        <v>542.18000000000006</v>
      </c>
      <c r="U52" s="47">
        <v>0.65147730734084686</v>
      </c>
      <c r="V52" s="91">
        <v>213.88000000000005</v>
      </c>
      <c r="W52" s="47">
        <v>0.78446833930704896</v>
      </c>
      <c r="X52" s="20">
        <v>0.94297093761413631</v>
      </c>
    </row>
    <row r="53" spans="2:24" x14ac:dyDescent="0.2">
      <c r="B53" s="21" t="s">
        <v>37</v>
      </c>
      <c r="C53" s="22">
        <v>15.5</v>
      </c>
      <c r="D53" s="63">
        <v>1132</v>
      </c>
      <c r="E53" s="29">
        <v>0</v>
      </c>
      <c r="F53" s="15">
        <v>0</v>
      </c>
      <c r="G53" s="22">
        <v>0</v>
      </c>
      <c r="H53" s="63">
        <v>0</v>
      </c>
      <c r="I53" s="29">
        <v>0.1</v>
      </c>
      <c r="J53" s="15">
        <v>53</v>
      </c>
      <c r="K53" s="96">
        <v>15.6</v>
      </c>
      <c r="L53" s="29">
        <v>4</v>
      </c>
      <c r="M53" s="15">
        <v>96</v>
      </c>
      <c r="N53" s="22">
        <v>0</v>
      </c>
      <c r="O53" s="63">
        <v>0</v>
      </c>
      <c r="P53" s="29">
        <v>0</v>
      </c>
      <c r="Q53" s="15">
        <v>0</v>
      </c>
      <c r="R53" s="22">
        <v>0.14000000000000001</v>
      </c>
      <c r="S53" s="63">
        <v>68</v>
      </c>
      <c r="T53" s="79">
        <v>4.1399999999999997</v>
      </c>
      <c r="U53" s="46">
        <v>-0.73461538461538467</v>
      </c>
      <c r="V53" s="92">
        <v>-11.46</v>
      </c>
      <c r="W53" s="46">
        <v>3.7275985663082434E-2</v>
      </c>
      <c r="X53" s="20">
        <v>7.2003756717741773E-3</v>
      </c>
    </row>
    <row r="54" spans="2:24" x14ac:dyDescent="0.2">
      <c r="B54" s="21" t="s">
        <v>33</v>
      </c>
      <c r="C54" s="22">
        <v>8.4</v>
      </c>
      <c r="D54" s="63">
        <v>60</v>
      </c>
      <c r="E54" s="29">
        <v>0</v>
      </c>
      <c r="F54" s="15">
        <v>0</v>
      </c>
      <c r="G54" s="22">
        <v>0</v>
      </c>
      <c r="H54" s="63">
        <v>0</v>
      </c>
      <c r="I54" s="29">
        <v>0</v>
      </c>
      <c r="J54" s="15">
        <v>0</v>
      </c>
      <c r="K54" s="96">
        <v>8.4</v>
      </c>
      <c r="L54" s="29">
        <v>8.6</v>
      </c>
      <c r="M54" s="15">
        <v>50</v>
      </c>
      <c r="N54" s="22">
        <v>0</v>
      </c>
      <c r="O54" s="63">
        <v>0</v>
      </c>
      <c r="P54" s="29">
        <v>0</v>
      </c>
      <c r="Q54" s="15">
        <v>0</v>
      </c>
      <c r="R54" s="22">
        <v>0</v>
      </c>
      <c r="S54" s="63">
        <v>0</v>
      </c>
      <c r="T54" s="79">
        <v>8.6</v>
      </c>
      <c r="U54" s="46">
        <v>2.3809523809523725E-2</v>
      </c>
      <c r="V54" s="92">
        <v>0.19999999999999929</v>
      </c>
      <c r="W54" s="46">
        <v>2.0071684587813617E-2</v>
      </c>
      <c r="X54" s="20">
        <v>1.4957302120110609E-2</v>
      </c>
    </row>
    <row r="55" spans="2:24" x14ac:dyDescent="0.2">
      <c r="B55" s="21" t="s">
        <v>38</v>
      </c>
      <c r="C55" s="22">
        <v>0.9</v>
      </c>
      <c r="D55" s="63">
        <v>6</v>
      </c>
      <c r="E55" s="29">
        <v>0</v>
      </c>
      <c r="F55" s="15">
        <v>0</v>
      </c>
      <c r="G55" s="22">
        <v>0.6</v>
      </c>
      <c r="H55" s="63">
        <v>1</v>
      </c>
      <c r="I55" s="29">
        <v>59.8</v>
      </c>
      <c r="J55" s="15">
        <v>118</v>
      </c>
      <c r="K55" s="96">
        <v>61.3</v>
      </c>
      <c r="L55" s="29">
        <v>0.1</v>
      </c>
      <c r="M55" s="15">
        <v>1</v>
      </c>
      <c r="N55" s="22">
        <v>0</v>
      </c>
      <c r="O55" s="63">
        <v>0</v>
      </c>
      <c r="P55" s="29">
        <v>0</v>
      </c>
      <c r="Q55" s="15">
        <v>0</v>
      </c>
      <c r="R55" s="22">
        <v>11.11</v>
      </c>
      <c r="S55" s="63">
        <v>37</v>
      </c>
      <c r="T55" s="79">
        <v>11.209999999999999</v>
      </c>
      <c r="U55" s="46">
        <v>-0.81712887438825454</v>
      </c>
      <c r="V55" s="92">
        <v>-50.089999999999996</v>
      </c>
      <c r="W55" s="46">
        <v>0.14647550776583032</v>
      </c>
      <c r="X55" s="20">
        <v>1.9496669391446505E-2</v>
      </c>
    </row>
    <row r="56" spans="2:24" x14ac:dyDescent="0.2">
      <c r="B56" s="21" t="s">
        <v>39</v>
      </c>
      <c r="C56" s="22">
        <v>1.7</v>
      </c>
      <c r="D56" s="63">
        <v>4</v>
      </c>
      <c r="E56" s="29">
        <v>0</v>
      </c>
      <c r="F56" s="15">
        <v>0</v>
      </c>
      <c r="G56" s="22">
        <v>0</v>
      </c>
      <c r="H56" s="63">
        <v>0</v>
      </c>
      <c r="I56" s="29">
        <v>0.4</v>
      </c>
      <c r="J56" s="15">
        <v>1</v>
      </c>
      <c r="K56" s="96">
        <v>2.1</v>
      </c>
      <c r="L56" s="29">
        <v>0</v>
      </c>
      <c r="M56" s="15">
        <v>0</v>
      </c>
      <c r="N56" s="22">
        <v>0</v>
      </c>
      <c r="O56" s="63">
        <v>0</v>
      </c>
      <c r="P56" s="29">
        <v>0</v>
      </c>
      <c r="Q56" s="15">
        <v>0</v>
      </c>
      <c r="R56" s="22">
        <v>0.1</v>
      </c>
      <c r="S56" s="63">
        <v>1</v>
      </c>
      <c r="T56" s="79">
        <v>0.1</v>
      </c>
      <c r="U56" s="46">
        <v>-0.95238095238095233</v>
      </c>
      <c r="V56" s="92">
        <v>-2</v>
      </c>
      <c r="W56" s="46">
        <v>5.0179211469534041E-3</v>
      </c>
      <c r="X56" s="20">
        <v>1.7392211767570479E-4</v>
      </c>
    </row>
    <row r="57" spans="2:24" x14ac:dyDescent="0.2">
      <c r="B57" s="88" t="s">
        <v>34</v>
      </c>
      <c r="C57" s="95">
        <v>1.4</v>
      </c>
      <c r="D57" s="64">
        <v>9</v>
      </c>
      <c r="E57" s="89">
        <v>0</v>
      </c>
      <c r="F57" s="90">
        <v>0</v>
      </c>
      <c r="G57" s="95">
        <v>0</v>
      </c>
      <c r="H57" s="64">
        <v>0</v>
      </c>
      <c r="I57" s="89">
        <v>1.4</v>
      </c>
      <c r="J57" s="90">
        <v>5</v>
      </c>
      <c r="K57" s="97">
        <v>2.8</v>
      </c>
      <c r="L57" s="89">
        <v>6.8</v>
      </c>
      <c r="M57" s="90">
        <v>19</v>
      </c>
      <c r="N57" s="95">
        <v>0.1</v>
      </c>
      <c r="O57" s="64">
        <v>1</v>
      </c>
      <c r="P57" s="89">
        <v>0</v>
      </c>
      <c r="Q57" s="90">
        <v>0</v>
      </c>
      <c r="R57" s="95">
        <v>1.84</v>
      </c>
      <c r="S57" s="64">
        <v>12</v>
      </c>
      <c r="T57" s="98">
        <v>8.74</v>
      </c>
      <c r="U57" s="62">
        <v>2.1214285714285719</v>
      </c>
      <c r="V57" s="93">
        <v>5.94</v>
      </c>
      <c r="W57" s="62">
        <v>6.6905615292712052E-3</v>
      </c>
      <c r="X57" s="20">
        <v>1.5200793084856598E-2</v>
      </c>
    </row>
    <row r="58" spans="2:24" x14ac:dyDescent="0.2">
      <c r="B58" s="15"/>
      <c r="C58" s="30"/>
      <c r="E58" s="30"/>
      <c r="G58" s="30"/>
      <c r="I58" s="30"/>
      <c r="K58" s="30"/>
      <c r="L58" s="30"/>
      <c r="N58" s="30"/>
      <c r="P58" s="30"/>
      <c r="R58" s="30"/>
      <c r="T58" s="30"/>
      <c r="U58" s="27"/>
      <c r="V58" s="29"/>
      <c r="W58" s="20"/>
      <c r="X58" s="20"/>
    </row>
    <row r="59" spans="2:24" x14ac:dyDescent="0.2">
      <c r="B59" s="15"/>
      <c r="C59" s="30"/>
      <c r="E59" s="30"/>
      <c r="G59" s="30"/>
      <c r="I59" s="30"/>
      <c r="K59" s="30"/>
      <c r="L59" s="30"/>
      <c r="N59" s="30"/>
      <c r="P59" s="30"/>
      <c r="R59" s="30"/>
      <c r="T59" s="30"/>
      <c r="U59" s="27"/>
      <c r="V59" s="29"/>
      <c r="W59" s="20"/>
      <c r="X59" s="20"/>
    </row>
    <row r="60" spans="2:24" x14ac:dyDescent="0.2">
      <c r="B60" s="109" t="s">
        <v>89</v>
      </c>
    </row>
    <row r="61" spans="2:24" x14ac:dyDescent="0.2">
      <c r="B61" s="109"/>
    </row>
    <row r="62" spans="2:24" x14ac:dyDescent="0.2">
      <c r="B62" s="99" t="s">
        <v>90</v>
      </c>
      <c r="C62" s="100" t="s">
        <v>84</v>
      </c>
      <c r="D62" s="100" t="s">
        <v>85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4" x14ac:dyDescent="0.2">
      <c r="B63" s="50" t="s">
        <v>82</v>
      </c>
      <c r="C63" s="101">
        <v>3504</v>
      </c>
      <c r="D63" s="62">
        <v>0.31962054182249383</v>
      </c>
      <c r="E63" s="27"/>
      <c r="F63" s="15"/>
      <c r="G63" s="27"/>
      <c r="H63" s="15"/>
      <c r="I63" s="27"/>
      <c r="J63" s="15"/>
      <c r="K63" s="15"/>
      <c r="L63" s="27"/>
      <c r="M63" s="15"/>
      <c r="N63" s="27"/>
      <c r="O63" s="15"/>
      <c r="P63" s="27"/>
      <c r="Q63" s="15"/>
      <c r="R63" s="27"/>
      <c r="S63" s="15"/>
      <c r="T63" s="15"/>
    </row>
    <row r="64" spans="2:24" x14ac:dyDescent="0.2">
      <c r="B64" s="60" t="s">
        <v>83</v>
      </c>
      <c r="C64" s="102">
        <v>415</v>
      </c>
      <c r="D64" s="49">
        <v>3.7854601842561342E-2</v>
      </c>
      <c r="E64" s="27"/>
      <c r="F64" s="15"/>
      <c r="G64" s="27"/>
      <c r="H64" s="15"/>
      <c r="I64" s="27"/>
      <c r="J64" s="15"/>
      <c r="K64" s="15"/>
      <c r="L64" s="27"/>
      <c r="M64" s="15"/>
      <c r="N64" s="27"/>
      <c r="O64" s="15"/>
      <c r="P64" s="27"/>
      <c r="Q64" s="15"/>
      <c r="R64" s="27"/>
      <c r="S64" s="15"/>
      <c r="T64" s="15"/>
    </row>
    <row r="65" spans="2:20" x14ac:dyDescent="0.2">
      <c r="B65" s="60" t="s">
        <v>16</v>
      </c>
      <c r="C65" s="102">
        <v>419</v>
      </c>
      <c r="D65" s="49">
        <v>3.8219465474778801E-2</v>
      </c>
      <c r="E65" s="27"/>
      <c r="F65" s="15"/>
      <c r="G65" s="27"/>
      <c r="H65" s="15"/>
      <c r="I65" s="27"/>
      <c r="J65" s="15"/>
      <c r="K65" s="15"/>
      <c r="L65" s="27"/>
      <c r="M65" s="15"/>
      <c r="N65" s="27"/>
      <c r="O65" s="15"/>
      <c r="P65" s="27"/>
      <c r="Q65" s="15"/>
      <c r="R65" s="27"/>
      <c r="S65" s="15"/>
      <c r="T65" s="15"/>
    </row>
    <row r="66" spans="2:20" x14ac:dyDescent="0.2">
      <c r="B66" s="60" t="s">
        <v>17</v>
      </c>
      <c r="C66" s="102">
        <v>6625</v>
      </c>
      <c r="D66" s="49">
        <v>0.60430539086016599</v>
      </c>
      <c r="E66" s="27"/>
      <c r="F66" s="15"/>
      <c r="G66" s="27"/>
      <c r="H66" s="15"/>
      <c r="I66" s="27"/>
      <c r="J66" s="15"/>
      <c r="K66" s="15"/>
      <c r="L66" s="27"/>
      <c r="M66" s="15"/>
      <c r="N66" s="27"/>
      <c r="O66" s="15"/>
      <c r="P66" s="27"/>
      <c r="Q66" s="15"/>
      <c r="R66" s="27"/>
      <c r="S66" s="15"/>
      <c r="T66" s="15"/>
    </row>
    <row r="67" spans="2:20" x14ac:dyDescent="0.2">
      <c r="B67" s="37" t="s">
        <v>46</v>
      </c>
      <c r="C67" s="104">
        <f>SUM(C63:C66)</f>
        <v>10963</v>
      </c>
      <c r="D67" s="105"/>
      <c r="E67" s="27"/>
      <c r="F67" s="15"/>
      <c r="G67" s="27"/>
      <c r="H67" s="15"/>
      <c r="I67" s="27"/>
      <c r="J67" s="15"/>
      <c r="K67" s="15"/>
      <c r="L67" s="27"/>
      <c r="M67" s="15"/>
      <c r="N67" s="27"/>
      <c r="O67" s="15"/>
      <c r="P67" s="27"/>
      <c r="Q67" s="15"/>
      <c r="R67" s="27"/>
      <c r="S67" s="15"/>
      <c r="T67" s="15"/>
    </row>
    <row r="68" spans="2:20" x14ac:dyDescent="0.2">
      <c r="B68" s="15" t="s">
        <v>91</v>
      </c>
      <c r="C68" s="103"/>
      <c r="D68" s="15"/>
      <c r="E68" s="27"/>
      <c r="F68" s="15"/>
      <c r="G68" s="27"/>
      <c r="H68" s="15"/>
      <c r="I68" s="27"/>
      <c r="J68" s="15"/>
      <c r="K68" s="15"/>
      <c r="L68" s="27"/>
      <c r="M68" s="15"/>
      <c r="N68" s="27"/>
      <c r="O68" s="15"/>
      <c r="P68" s="27"/>
      <c r="Q68" s="15"/>
      <c r="R68" s="27"/>
      <c r="S68" s="15"/>
      <c r="T68" s="15"/>
    </row>
    <row r="69" spans="2:20" x14ac:dyDescent="0.2">
      <c r="C69" s="31"/>
    </row>
    <row r="70" spans="2:20" x14ac:dyDescent="0.2">
      <c r="B70" s="17" t="s">
        <v>87</v>
      </c>
      <c r="C70" s="108">
        <v>6853</v>
      </c>
    </row>
    <row r="71" spans="2:20" x14ac:dyDescent="0.2">
      <c r="B71" s="37" t="s">
        <v>86</v>
      </c>
      <c r="C71" s="43"/>
      <c r="E71" s="15"/>
      <c r="F71" s="15"/>
      <c r="G71" s="15"/>
      <c r="H71" s="15"/>
      <c r="I71" s="15"/>
      <c r="J71" s="15"/>
    </row>
    <row r="72" spans="2:20" x14ac:dyDescent="0.2">
      <c r="B72" s="68" t="s">
        <v>9</v>
      </c>
      <c r="C72" s="107">
        <v>0.1963</v>
      </c>
      <c r="E72" s="32"/>
      <c r="F72" s="33"/>
      <c r="G72" s="33"/>
      <c r="H72" s="33"/>
      <c r="I72" s="33"/>
      <c r="J72" s="33"/>
      <c r="L72" s="34"/>
    </row>
    <row r="73" spans="2:20" x14ac:dyDescent="0.2">
      <c r="B73" s="50" t="s">
        <v>10</v>
      </c>
      <c r="C73" s="106">
        <v>0.80369999999999997</v>
      </c>
      <c r="E73" s="32"/>
      <c r="F73" s="33"/>
      <c r="G73" s="33"/>
      <c r="H73" s="33"/>
      <c r="I73" s="33"/>
      <c r="J73" s="33"/>
      <c r="L73" s="34"/>
    </row>
    <row r="74" spans="2:20" x14ac:dyDescent="0.2">
      <c r="B74" s="40" t="s">
        <v>11</v>
      </c>
      <c r="C74" s="43"/>
      <c r="E74" s="15"/>
      <c r="F74" s="15"/>
      <c r="G74" s="15"/>
      <c r="H74" s="15"/>
      <c r="I74" s="15"/>
      <c r="J74" s="15"/>
    </row>
    <row r="75" spans="2:20" x14ac:dyDescent="0.2">
      <c r="B75" s="68" t="s">
        <v>12</v>
      </c>
      <c r="C75" s="107">
        <v>0.67149999999999999</v>
      </c>
      <c r="E75" s="32"/>
      <c r="F75" s="33"/>
      <c r="G75" s="33"/>
      <c r="H75" s="33"/>
      <c r="I75" s="33"/>
      <c r="J75" s="33"/>
      <c r="L75" s="34"/>
    </row>
    <row r="76" spans="2:20" x14ac:dyDescent="0.2">
      <c r="B76" s="50" t="s">
        <v>13</v>
      </c>
      <c r="C76" s="106">
        <v>0.32850000000000001</v>
      </c>
      <c r="E76" s="32"/>
      <c r="F76" s="33"/>
      <c r="G76" s="33"/>
      <c r="H76" s="33"/>
      <c r="I76" s="33"/>
      <c r="J76" s="33"/>
      <c r="L76" s="34"/>
    </row>
    <row r="77" spans="2:20" x14ac:dyDescent="0.2">
      <c r="B77" s="14" t="s">
        <v>88</v>
      </c>
    </row>
  </sheetData>
  <mergeCells count="41">
    <mergeCell ref="B1:W3"/>
    <mergeCell ref="L5:T5"/>
    <mergeCell ref="E10:F10"/>
    <mergeCell ref="C10:D10"/>
    <mergeCell ref="G10:H10"/>
    <mergeCell ref="I10:J10"/>
    <mergeCell ref="R10:S10"/>
    <mergeCell ref="P10:Q10"/>
    <mergeCell ref="N10:O10"/>
    <mergeCell ref="L10:M10"/>
    <mergeCell ref="B9:W9"/>
    <mergeCell ref="B21:W21"/>
    <mergeCell ref="C22:D22"/>
    <mergeCell ref="E22:F22"/>
    <mergeCell ref="G22:H22"/>
    <mergeCell ref="I22:J22"/>
    <mergeCell ref="L22:M22"/>
    <mergeCell ref="N22:O22"/>
    <mergeCell ref="P22:Q22"/>
    <mergeCell ref="R22:S22"/>
    <mergeCell ref="B22:B23"/>
    <mergeCell ref="T22:T23"/>
    <mergeCell ref="K22:K23"/>
    <mergeCell ref="W22:W23"/>
    <mergeCell ref="V22:V23"/>
    <mergeCell ref="U22:U23"/>
    <mergeCell ref="T50:T51"/>
    <mergeCell ref="U50:U51"/>
    <mergeCell ref="V50:V51"/>
    <mergeCell ref="W50:W51"/>
    <mergeCell ref="B49:W49"/>
    <mergeCell ref="K50:K51"/>
    <mergeCell ref="L50:M50"/>
    <mergeCell ref="N50:O50"/>
    <mergeCell ref="P50:Q50"/>
    <mergeCell ref="R50:S50"/>
    <mergeCell ref="B50:B51"/>
    <mergeCell ref="C50:D50"/>
    <mergeCell ref="E50:F50"/>
    <mergeCell ref="G50:H50"/>
    <mergeCell ref="I50:J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zoomScaleNormal="100" workbookViewId="0">
      <selection activeCell="B7" sqref="B7"/>
    </sheetView>
  </sheetViews>
  <sheetFormatPr baseColWidth="10" defaultRowHeight="12" x14ac:dyDescent="0.2"/>
  <cols>
    <col min="1" max="1" width="2" style="14" customWidth="1"/>
    <col min="2" max="2" width="24.7109375" style="14" customWidth="1"/>
    <col min="3" max="3" width="8.7109375" style="14" customWidth="1"/>
    <col min="4" max="4" width="5.7109375" style="14" customWidth="1"/>
    <col min="5" max="5" width="8.7109375" style="14" customWidth="1"/>
    <col min="6" max="6" width="5.7109375" style="14" customWidth="1"/>
    <col min="7" max="7" width="8.7109375" style="14" customWidth="1"/>
    <col min="8" max="8" width="5.7109375" style="14" customWidth="1"/>
    <col min="9" max="9" width="8.7109375" style="14" customWidth="1"/>
    <col min="10" max="10" width="5.7109375" style="14" customWidth="1"/>
    <col min="11" max="12" width="8.7109375" style="14" customWidth="1"/>
    <col min="13" max="13" width="5.7109375" style="14" customWidth="1"/>
    <col min="14" max="14" width="8.7109375" style="14" customWidth="1"/>
    <col min="15" max="15" width="5.7109375" style="14" customWidth="1"/>
    <col min="16" max="16" width="8.7109375" style="14" customWidth="1"/>
    <col min="17" max="17" width="5.7109375" style="14" customWidth="1"/>
    <col min="18" max="18" width="8.7109375" style="14" customWidth="1"/>
    <col min="19" max="19" width="5.7109375" style="14" customWidth="1"/>
    <col min="20" max="23" width="8.7109375" style="14" customWidth="1"/>
    <col min="24" max="16384" width="11.42578125" style="14"/>
  </cols>
  <sheetData>
    <row r="1" spans="2:23" x14ac:dyDescent="0.2">
      <c r="B1" s="141" t="s">
        <v>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2:23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</row>
    <row r="5" spans="2:23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139"/>
      <c r="M5" s="139"/>
      <c r="N5" s="139"/>
      <c r="O5" s="139"/>
      <c r="P5" s="139"/>
      <c r="Q5" s="139"/>
      <c r="R5" s="139"/>
      <c r="S5" s="139"/>
      <c r="T5" s="139"/>
      <c r="U5" s="54"/>
      <c r="V5" s="53"/>
      <c r="W5" s="53"/>
    </row>
    <row r="6" spans="2:23" x14ac:dyDescent="0.2">
      <c r="L6" s="52"/>
      <c r="M6" s="52"/>
      <c r="N6" s="52"/>
      <c r="O6" s="52"/>
      <c r="P6" s="52"/>
      <c r="Q6" s="52"/>
      <c r="R6" s="52"/>
      <c r="S6" s="52"/>
      <c r="T6" s="52"/>
      <c r="U6" s="15"/>
    </row>
    <row r="7" spans="2:23" x14ac:dyDescent="0.2">
      <c r="L7" s="52"/>
      <c r="M7" s="52"/>
      <c r="N7" s="52"/>
      <c r="O7" s="52"/>
      <c r="P7" s="52"/>
      <c r="Q7" s="52"/>
      <c r="R7" s="52"/>
      <c r="S7" s="52"/>
      <c r="T7" s="52"/>
      <c r="U7" s="15"/>
    </row>
    <row r="8" spans="2:23" x14ac:dyDescent="0.2"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2:23" s="16" customFormat="1" ht="28.5" customHeight="1" x14ac:dyDescent="0.25">
      <c r="B9" s="14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2:23" ht="30" customHeight="1" x14ac:dyDescent="0.2">
      <c r="B10" s="35" t="s">
        <v>22</v>
      </c>
      <c r="C10" s="135" t="s">
        <v>0</v>
      </c>
      <c r="D10" s="121"/>
      <c r="E10" s="135" t="s">
        <v>14</v>
      </c>
      <c r="F10" s="121"/>
      <c r="G10" s="135" t="s">
        <v>16</v>
      </c>
      <c r="H10" s="121"/>
      <c r="I10" s="135" t="s">
        <v>17</v>
      </c>
      <c r="J10" s="121"/>
      <c r="K10" s="36" t="s">
        <v>72</v>
      </c>
      <c r="L10" s="135" t="s">
        <v>0</v>
      </c>
      <c r="M10" s="121"/>
      <c r="N10" s="135" t="s">
        <v>14</v>
      </c>
      <c r="O10" s="121"/>
      <c r="P10" s="135" t="s">
        <v>16</v>
      </c>
      <c r="Q10" s="121"/>
      <c r="R10" s="135" t="s">
        <v>17</v>
      </c>
      <c r="S10" s="121"/>
      <c r="T10" s="36" t="s">
        <v>73</v>
      </c>
      <c r="U10" s="45" t="s">
        <v>66</v>
      </c>
      <c r="V10" s="45" t="s">
        <v>67</v>
      </c>
      <c r="W10" s="51" t="s">
        <v>36</v>
      </c>
    </row>
    <row r="11" spans="2:23" x14ac:dyDescent="0.2">
      <c r="B11" s="17" t="s">
        <v>20</v>
      </c>
      <c r="C11" s="18">
        <v>54</v>
      </c>
      <c r="D11" s="19"/>
      <c r="E11" s="18">
        <v>12</v>
      </c>
      <c r="F11" s="19"/>
      <c r="G11" s="18">
        <v>108.7</v>
      </c>
      <c r="H11" s="19"/>
      <c r="I11" s="18">
        <v>9</v>
      </c>
      <c r="J11" s="19"/>
      <c r="K11" s="18">
        <v>183.7</v>
      </c>
      <c r="L11" s="18">
        <v>27.4</v>
      </c>
      <c r="M11" s="19"/>
      <c r="N11" s="18">
        <v>8.8000000000000007</v>
      </c>
      <c r="O11" s="19"/>
      <c r="P11" s="18">
        <v>220</v>
      </c>
      <c r="Q11" s="19"/>
      <c r="R11" s="18">
        <v>34.700000000000003</v>
      </c>
      <c r="S11" s="19"/>
      <c r="T11" s="18">
        <v>290.89999999999998</v>
      </c>
      <c r="U11" s="47">
        <v>0.58356015242242787</v>
      </c>
      <c r="V11" s="48">
        <v>1.5835601524224279</v>
      </c>
      <c r="W11" s="46">
        <v>0.17465177713736788</v>
      </c>
    </row>
    <row r="12" spans="2:23" x14ac:dyDescent="0.2">
      <c r="B12" s="21" t="s">
        <v>52</v>
      </c>
      <c r="C12" s="22">
        <v>54.6</v>
      </c>
      <c r="D12" s="23"/>
      <c r="E12" s="22">
        <v>16.5</v>
      </c>
      <c r="F12" s="23"/>
      <c r="G12" s="22">
        <v>333.6</v>
      </c>
      <c r="H12" s="23"/>
      <c r="I12" s="22">
        <v>17.2</v>
      </c>
      <c r="J12" s="23"/>
      <c r="K12" s="22">
        <v>421.90000000000003</v>
      </c>
      <c r="L12" s="22">
        <v>56.8</v>
      </c>
      <c r="M12" s="23"/>
      <c r="N12" s="22">
        <v>16.2</v>
      </c>
      <c r="O12" s="23"/>
      <c r="P12" s="22">
        <v>240.9</v>
      </c>
      <c r="Q12" s="23"/>
      <c r="R12" s="22">
        <v>9.8000000000000007</v>
      </c>
      <c r="S12" s="23"/>
      <c r="T12" s="22">
        <v>323.7</v>
      </c>
      <c r="U12" s="46">
        <v>-0.2327565773880067</v>
      </c>
      <c r="V12" s="24">
        <v>-98.200000000000045</v>
      </c>
      <c r="W12" s="46">
        <v>0.19434438040345819</v>
      </c>
    </row>
    <row r="13" spans="2:23" x14ac:dyDescent="0.2">
      <c r="B13" s="21" t="s">
        <v>51</v>
      </c>
      <c r="C13" s="22">
        <v>20.8</v>
      </c>
      <c r="D13" s="23"/>
      <c r="E13" s="22"/>
      <c r="F13" s="23"/>
      <c r="G13" s="22">
        <v>58</v>
      </c>
      <c r="H13" s="23"/>
      <c r="I13" s="22">
        <v>11.2</v>
      </c>
      <c r="J13" s="23"/>
      <c r="K13" s="22">
        <v>90</v>
      </c>
      <c r="L13" s="22">
        <v>16.5</v>
      </c>
      <c r="M13" s="23"/>
      <c r="N13" s="22">
        <v>31.3</v>
      </c>
      <c r="O13" s="23"/>
      <c r="P13" s="22">
        <v>586.1</v>
      </c>
      <c r="Q13" s="23"/>
      <c r="R13" s="22">
        <v>14</v>
      </c>
      <c r="S13" s="23"/>
      <c r="T13" s="22">
        <v>647.9</v>
      </c>
      <c r="U13" s="46">
        <v>6.1988888888888889</v>
      </c>
      <c r="V13" s="24">
        <v>557.9</v>
      </c>
      <c r="W13" s="46">
        <v>0.38898895292987506</v>
      </c>
    </row>
    <row r="14" spans="2:23" x14ac:dyDescent="0.2">
      <c r="B14" s="21" t="s">
        <v>64</v>
      </c>
      <c r="C14" s="22">
        <v>181.1</v>
      </c>
      <c r="D14" s="23"/>
      <c r="E14" s="22">
        <v>0.6</v>
      </c>
      <c r="F14" s="23"/>
      <c r="G14" s="22"/>
      <c r="H14" s="23"/>
      <c r="I14" s="22">
        <v>71.7</v>
      </c>
      <c r="J14" s="23"/>
      <c r="K14" s="22">
        <v>253.39999999999998</v>
      </c>
      <c r="L14" s="22">
        <v>23.3</v>
      </c>
      <c r="M14" s="23"/>
      <c r="N14" s="22">
        <v>0.2</v>
      </c>
      <c r="O14" s="23"/>
      <c r="P14" s="22">
        <v>48.4</v>
      </c>
      <c r="Q14" s="23"/>
      <c r="R14" s="22">
        <v>62</v>
      </c>
      <c r="S14" s="23"/>
      <c r="T14" s="22">
        <v>133.9</v>
      </c>
      <c r="U14" s="46">
        <v>-0.47158642462509859</v>
      </c>
      <c r="V14" s="24">
        <v>-119.49999999999997</v>
      </c>
      <c r="W14" s="46">
        <v>8.0391450528338126E-2</v>
      </c>
    </row>
    <row r="15" spans="2:23" x14ac:dyDescent="0.2">
      <c r="B15" s="21" t="s">
        <v>26</v>
      </c>
      <c r="C15" s="22"/>
      <c r="D15" s="23"/>
      <c r="E15" s="22"/>
      <c r="F15" s="23"/>
      <c r="G15" s="22">
        <v>0.3</v>
      </c>
      <c r="H15" s="23"/>
      <c r="I15" s="22"/>
      <c r="J15" s="23"/>
      <c r="K15" s="22">
        <v>0.3</v>
      </c>
      <c r="L15" s="22"/>
      <c r="M15" s="23"/>
      <c r="N15" s="22"/>
      <c r="O15" s="23"/>
      <c r="P15" s="22">
        <v>0.5</v>
      </c>
      <c r="Q15" s="23"/>
      <c r="R15" s="22"/>
      <c r="S15" s="23"/>
      <c r="T15" s="22">
        <v>0.5</v>
      </c>
      <c r="U15" s="46">
        <v>0.66666666666666674</v>
      </c>
      <c r="V15" s="24">
        <v>0.2</v>
      </c>
      <c r="W15" s="46">
        <v>3.0019212295869354E-4</v>
      </c>
    </row>
    <row r="16" spans="2:23" x14ac:dyDescent="0.2">
      <c r="B16" s="21" t="s">
        <v>65</v>
      </c>
      <c r="C16" s="22">
        <v>9.3000000000000007</v>
      </c>
      <c r="D16" s="23"/>
      <c r="E16" s="22"/>
      <c r="F16" s="23"/>
      <c r="G16" s="22"/>
      <c r="H16" s="23"/>
      <c r="I16" s="22">
        <v>297.7</v>
      </c>
      <c r="J16" s="23"/>
      <c r="K16" s="22">
        <v>307</v>
      </c>
      <c r="L16" s="22">
        <v>9.5</v>
      </c>
      <c r="M16" s="23"/>
      <c r="N16" s="22"/>
      <c r="O16" s="23"/>
      <c r="P16" s="22">
        <v>8.1</v>
      </c>
      <c r="Q16" s="23"/>
      <c r="R16" s="22">
        <v>251.1</v>
      </c>
      <c r="S16" s="23"/>
      <c r="T16" s="22">
        <v>268.7</v>
      </c>
      <c r="U16" s="46">
        <v>-0.12475570032573291</v>
      </c>
      <c r="V16" s="24">
        <v>-38.300000000000011</v>
      </c>
      <c r="W16" s="46">
        <v>0.1613232468780019</v>
      </c>
    </row>
    <row r="17" spans="2:23" x14ac:dyDescent="0.2">
      <c r="B17" s="37" t="s">
        <v>23</v>
      </c>
      <c r="C17" s="38">
        <v>319.8</v>
      </c>
      <c r="D17" s="39"/>
      <c r="E17" s="38">
        <v>29.1</v>
      </c>
      <c r="F17" s="39"/>
      <c r="G17" s="38">
        <v>500.6</v>
      </c>
      <c r="H17" s="39"/>
      <c r="I17" s="38">
        <v>406.79999999999995</v>
      </c>
      <c r="J17" s="39"/>
      <c r="K17" s="38">
        <v>1256.3</v>
      </c>
      <c r="L17" s="38">
        <v>133.5</v>
      </c>
      <c r="M17" s="39"/>
      <c r="N17" s="38">
        <v>56.5</v>
      </c>
      <c r="O17" s="39"/>
      <c r="P17" s="38">
        <v>1104</v>
      </c>
      <c r="Q17" s="39"/>
      <c r="R17" s="38">
        <v>371.6</v>
      </c>
      <c r="S17" s="39"/>
      <c r="T17" s="38">
        <v>1665.6000000000001</v>
      </c>
      <c r="U17" s="49">
        <v>0.32579797818992295</v>
      </c>
      <c r="V17" s="25">
        <v>409.30000000000018</v>
      </c>
      <c r="W17" s="49">
        <v>1</v>
      </c>
    </row>
    <row r="18" spans="2:23" x14ac:dyDescent="0.2">
      <c r="B18" s="40" t="s">
        <v>63</v>
      </c>
      <c r="C18" s="58">
        <v>0.25455703255591822</v>
      </c>
      <c r="D18" s="42"/>
      <c r="E18" s="41">
        <v>2.3163257183793681E-2</v>
      </c>
      <c r="F18" s="42"/>
      <c r="G18" s="41">
        <v>0.39847170261880127</v>
      </c>
      <c r="H18" s="42"/>
      <c r="I18" s="41">
        <v>0.32380800764148687</v>
      </c>
      <c r="J18" s="43"/>
      <c r="K18" s="44"/>
      <c r="L18" s="41">
        <v>8.0151296829971172E-2</v>
      </c>
      <c r="M18" s="42"/>
      <c r="N18" s="41">
        <v>3.3921709894332373E-2</v>
      </c>
      <c r="O18" s="42"/>
      <c r="P18" s="41">
        <v>0.66282420749279536</v>
      </c>
      <c r="Q18" s="42"/>
      <c r="R18" s="41">
        <v>0.22310278578290105</v>
      </c>
      <c r="S18" s="43"/>
      <c r="T18" s="44"/>
      <c r="U18" s="26"/>
      <c r="V18" s="26"/>
      <c r="W18" s="50"/>
    </row>
    <row r="19" spans="2:23" s="15" customFormat="1" x14ac:dyDescent="0.2">
      <c r="C19" s="27"/>
      <c r="D19" s="27"/>
      <c r="E19" s="27"/>
      <c r="F19" s="27"/>
      <c r="G19" s="27"/>
      <c r="H19" s="27"/>
      <c r="I19" s="27"/>
      <c r="J19" s="28"/>
      <c r="K19" s="29"/>
      <c r="L19" s="27"/>
      <c r="M19" s="27"/>
      <c r="N19" s="27"/>
      <c r="O19" s="27"/>
      <c r="P19" s="27"/>
      <c r="Q19" s="27"/>
      <c r="R19" s="27"/>
      <c r="S19" s="28"/>
      <c r="T19" s="29"/>
      <c r="U19" s="29"/>
      <c r="V19" s="29"/>
    </row>
    <row r="20" spans="2:23" s="15" customFormat="1" x14ac:dyDescent="0.2">
      <c r="C20" s="27"/>
      <c r="D20" s="27"/>
      <c r="E20" s="27"/>
      <c r="F20" s="27"/>
      <c r="G20" s="27"/>
      <c r="H20" s="27"/>
      <c r="I20" s="27"/>
      <c r="J20" s="28"/>
      <c r="K20" s="29"/>
      <c r="L20" s="27"/>
      <c r="M20" s="27"/>
      <c r="N20" s="27"/>
      <c r="O20" s="27"/>
      <c r="P20" s="27"/>
      <c r="Q20" s="27"/>
      <c r="R20" s="27"/>
      <c r="S20" s="28"/>
      <c r="T20" s="29"/>
      <c r="U20" s="29"/>
      <c r="V20" s="29"/>
    </row>
    <row r="21" spans="2:23" s="15" customFormat="1" ht="27.75" customHeight="1" x14ac:dyDescent="0.2">
      <c r="B21" s="130" t="s">
        <v>80</v>
      </c>
      <c r="C21" s="131"/>
      <c r="D21" s="131"/>
      <c r="E21" s="132"/>
      <c r="F21" s="132"/>
      <c r="G21" s="131"/>
      <c r="H21" s="131"/>
      <c r="I21" s="132"/>
      <c r="J21" s="132"/>
      <c r="K21" s="131"/>
      <c r="L21" s="132"/>
      <c r="M21" s="132"/>
      <c r="N21" s="131"/>
      <c r="O21" s="131"/>
      <c r="P21" s="132"/>
      <c r="Q21" s="132"/>
      <c r="R21" s="131"/>
      <c r="S21" s="131"/>
      <c r="T21" s="132"/>
      <c r="U21" s="132"/>
      <c r="V21" s="132"/>
      <c r="W21" s="131"/>
    </row>
    <row r="22" spans="2:23" s="15" customFormat="1" ht="24" customHeight="1" x14ac:dyDescent="0.2">
      <c r="B22" s="133" t="s">
        <v>22</v>
      </c>
      <c r="C22" s="120" t="s">
        <v>0</v>
      </c>
      <c r="D22" s="121"/>
      <c r="E22" s="135" t="s">
        <v>14</v>
      </c>
      <c r="F22" s="121"/>
      <c r="G22" s="120" t="s">
        <v>16</v>
      </c>
      <c r="H22" s="121"/>
      <c r="I22" s="135" t="s">
        <v>17</v>
      </c>
      <c r="J22" s="121"/>
      <c r="K22" s="136" t="s">
        <v>72</v>
      </c>
      <c r="L22" s="135" t="s">
        <v>0</v>
      </c>
      <c r="M22" s="121"/>
      <c r="N22" s="120" t="s">
        <v>14</v>
      </c>
      <c r="O22" s="121"/>
      <c r="P22" s="135" t="s">
        <v>16</v>
      </c>
      <c r="Q22" s="121"/>
      <c r="R22" s="120" t="s">
        <v>17</v>
      </c>
      <c r="S22" s="121"/>
      <c r="T22" s="122" t="s">
        <v>73</v>
      </c>
      <c r="U22" s="124" t="s">
        <v>66</v>
      </c>
      <c r="V22" s="124" t="s">
        <v>67</v>
      </c>
      <c r="W22" s="126" t="s">
        <v>36</v>
      </c>
    </row>
    <row r="23" spans="2:23" s="15" customFormat="1" x14ac:dyDescent="0.2">
      <c r="B23" s="134"/>
      <c r="C23" s="65" t="s">
        <v>74</v>
      </c>
      <c r="D23" s="66" t="s">
        <v>21</v>
      </c>
      <c r="E23" s="65" t="s">
        <v>74</v>
      </c>
      <c r="F23" s="66" t="s">
        <v>21</v>
      </c>
      <c r="G23" s="65" t="s">
        <v>74</v>
      </c>
      <c r="H23" s="66" t="s">
        <v>21</v>
      </c>
      <c r="I23" s="65" t="s">
        <v>74</v>
      </c>
      <c r="J23" s="66" t="s">
        <v>21</v>
      </c>
      <c r="K23" s="123"/>
      <c r="L23" s="67" t="s">
        <v>74</v>
      </c>
      <c r="M23" s="66" t="s">
        <v>21</v>
      </c>
      <c r="N23" s="65" t="s">
        <v>74</v>
      </c>
      <c r="O23" s="66" t="s">
        <v>21</v>
      </c>
      <c r="P23" s="65" t="s">
        <v>74</v>
      </c>
      <c r="Q23" s="66" t="s">
        <v>21</v>
      </c>
      <c r="R23" s="65" t="s">
        <v>74</v>
      </c>
      <c r="S23" s="66" t="s">
        <v>21</v>
      </c>
      <c r="T23" s="123"/>
      <c r="U23" s="125"/>
      <c r="V23" s="125"/>
      <c r="W23" s="127"/>
    </row>
    <row r="24" spans="2:23" x14ac:dyDescent="0.2">
      <c r="B24" s="59" t="s">
        <v>1</v>
      </c>
      <c r="C24" s="29">
        <v>31.4</v>
      </c>
      <c r="D24" s="61">
        <v>1533</v>
      </c>
      <c r="E24" s="29"/>
      <c r="F24" s="61"/>
      <c r="G24" s="29"/>
      <c r="H24" s="61"/>
      <c r="I24" s="29">
        <v>0.5</v>
      </c>
      <c r="J24" s="61">
        <v>293</v>
      </c>
      <c r="K24" s="79">
        <v>31.9</v>
      </c>
      <c r="L24" s="22">
        <v>6.5</v>
      </c>
      <c r="M24" s="61">
        <v>161</v>
      </c>
      <c r="N24" s="29"/>
      <c r="O24" s="61"/>
      <c r="P24" s="29"/>
      <c r="Q24" s="61"/>
      <c r="R24" s="29">
        <v>0.6</v>
      </c>
      <c r="S24" s="61">
        <v>338</v>
      </c>
      <c r="T24" s="79">
        <v>7.1</v>
      </c>
      <c r="U24" s="46">
        <v>-0.77742946708463956</v>
      </c>
      <c r="V24" s="24">
        <v>-24.799999999999997</v>
      </c>
      <c r="W24" s="72">
        <f>+T24/$T$45</f>
        <v>4.2624722338956587E-3</v>
      </c>
    </row>
    <row r="25" spans="2:23" x14ac:dyDescent="0.2">
      <c r="B25" s="59" t="s">
        <v>25</v>
      </c>
      <c r="C25" s="29"/>
      <c r="D25" s="61"/>
      <c r="E25" s="29"/>
      <c r="F25" s="61"/>
      <c r="G25" s="29"/>
      <c r="H25" s="61"/>
      <c r="I25" s="29"/>
      <c r="J25" s="61"/>
      <c r="K25" s="79">
        <v>0</v>
      </c>
      <c r="L25" s="22">
        <v>0.8</v>
      </c>
      <c r="M25" s="61">
        <v>1</v>
      </c>
      <c r="N25" s="29"/>
      <c r="O25" s="61"/>
      <c r="P25" s="29"/>
      <c r="Q25" s="61"/>
      <c r="R25" s="29">
        <v>113.6</v>
      </c>
      <c r="S25" s="61">
        <v>96</v>
      </c>
      <c r="T25" s="79">
        <v>114.39999999999999</v>
      </c>
      <c r="U25" s="71" t="s">
        <v>79</v>
      </c>
      <c r="V25" s="24">
        <v>114.39999999999999</v>
      </c>
      <c r="W25" s="72">
        <f t="shared" ref="W25:W45" si="0">+T25/$T$45</f>
        <v>6.8679834303896237E-2</v>
      </c>
    </row>
    <row r="26" spans="2:23" x14ac:dyDescent="0.2">
      <c r="B26" s="59" t="s">
        <v>75</v>
      </c>
      <c r="C26" s="29">
        <v>1.4</v>
      </c>
      <c r="D26" s="61">
        <v>7</v>
      </c>
      <c r="E26" s="29">
        <v>6.8</v>
      </c>
      <c r="F26" s="61">
        <v>1</v>
      </c>
      <c r="G26" s="29">
        <v>54.3</v>
      </c>
      <c r="H26" s="61">
        <v>2</v>
      </c>
      <c r="I26" s="29">
        <v>7.2</v>
      </c>
      <c r="J26" s="61">
        <v>17</v>
      </c>
      <c r="K26" s="79">
        <v>69.7</v>
      </c>
      <c r="L26" s="22">
        <v>0.6</v>
      </c>
      <c r="M26" s="61">
        <v>1</v>
      </c>
      <c r="N26" s="29"/>
      <c r="O26" s="61"/>
      <c r="P26" s="29">
        <v>584.79999999999995</v>
      </c>
      <c r="Q26" s="61">
        <v>1</v>
      </c>
      <c r="R26" s="29">
        <v>0.7</v>
      </c>
      <c r="S26" s="61">
        <v>1</v>
      </c>
      <c r="T26" s="79">
        <v>586.1</v>
      </c>
      <c r="U26" s="46">
        <v>7.4088952654232418</v>
      </c>
      <c r="V26" s="24">
        <v>516.4</v>
      </c>
      <c r="W26" s="72">
        <f t="shared" si="0"/>
        <v>0.35186408116707685</v>
      </c>
    </row>
    <row r="27" spans="2:23" x14ac:dyDescent="0.2">
      <c r="B27" s="59" t="s">
        <v>24</v>
      </c>
      <c r="C27" s="29"/>
      <c r="D27" s="61"/>
      <c r="E27" s="29"/>
      <c r="F27" s="61"/>
      <c r="G27" s="29"/>
      <c r="H27" s="61"/>
      <c r="I27" s="29"/>
      <c r="J27" s="61"/>
      <c r="K27" s="79">
        <v>0</v>
      </c>
      <c r="L27" s="22">
        <v>2</v>
      </c>
      <c r="M27" s="61">
        <v>9</v>
      </c>
      <c r="N27" s="29"/>
      <c r="O27" s="61"/>
      <c r="P27" s="29"/>
      <c r="Q27" s="61"/>
      <c r="R27" s="29">
        <v>3.5</v>
      </c>
      <c r="S27" s="61">
        <v>18</v>
      </c>
      <c r="T27" s="79">
        <v>5.5</v>
      </c>
      <c r="U27" s="71" t="s">
        <v>79</v>
      </c>
      <c r="V27" s="24">
        <v>5.5</v>
      </c>
      <c r="W27" s="72">
        <f t="shared" si="0"/>
        <v>3.3019151107642427E-3</v>
      </c>
    </row>
    <row r="28" spans="2:23" x14ac:dyDescent="0.2">
      <c r="B28" s="59" t="s">
        <v>2</v>
      </c>
      <c r="C28" s="29">
        <v>70.7</v>
      </c>
      <c r="D28" s="61">
        <v>421</v>
      </c>
      <c r="E28" s="29">
        <v>11.6</v>
      </c>
      <c r="F28" s="61">
        <v>79</v>
      </c>
      <c r="G28" s="29">
        <v>54.5</v>
      </c>
      <c r="H28" s="61">
        <v>111</v>
      </c>
      <c r="I28" s="29">
        <v>37.9</v>
      </c>
      <c r="J28" s="61">
        <v>255</v>
      </c>
      <c r="K28" s="79">
        <v>174.70000000000002</v>
      </c>
      <c r="L28" s="22">
        <v>67.400000000000006</v>
      </c>
      <c r="M28" s="61">
        <v>371</v>
      </c>
      <c r="N28" s="29">
        <v>17.399999999999999</v>
      </c>
      <c r="O28" s="61">
        <v>86</v>
      </c>
      <c r="P28" s="29">
        <v>91.3</v>
      </c>
      <c r="Q28" s="61">
        <v>88</v>
      </c>
      <c r="R28" s="29">
        <v>50.1</v>
      </c>
      <c r="S28" s="61">
        <v>332</v>
      </c>
      <c r="T28" s="79">
        <v>226.20000000000002</v>
      </c>
      <c r="U28" s="46">
        <v>0.29479107040641095</v>
      </c>
      <c r="V28" s="24">
        <v>51.5</v>
      </c>
      <c r="W28" s="72">
        <f t="shared" si="0"/>
        <v>0.13579876328270396</v>
      </c>
    </row>
    <row r="29" spans="2:23" x14ac:dyDescent="0.2">
      <c r="B29" s="59" t="s">
        <v>3</v>
      </c>
      <c r="C29" s="29">
        <v>0.3</v>
      </c>
      <c r="D29" s="61">
        <v>8</v>
      </c>
      <c r="E29" s="29"/>
      <c r="F29" s="61"/>
      <c r="G29" s="29"/>
      <c r="H29" s="61"/>
      <c r="I29" s="29">
        <v>0.2</v>
      </c>
      <c r="J29" s="61">
        <v>6</v>
      </c>
      <c r="K29" s="79">
        <v>0.5</v>
      </c>
      <c r="L29" s="22">
        <v>0.2</v>
      </c>
      <c r="M29" s="61">
        <v>4</v>
      </c>
      <c r="N29" s="29"/>
      <c r="O29" s="61"/>
      <c r="P29" s="29"/>
      <c r="Q29" s="61"/>
      <c r="R29" s="29">
        <v>2</v>
      </c>
      <c r="S29" s="61">
        <v>48</v>
      </c>
      <c r="T29" s="79">
        <v>2.2000000000000002</v>
      </c>
      <c r="U29" s="46">
        <v>3.4000000000000004</v>
      </c>
      <c r="V29" s="24">
        <v>1.7000000000000002</v>
      </c>
      <c r="W29" s="72">
        <f t="shared" si="0"/>
        <v>1.3207660443056973E-3</v>
      </c>
    </row>
    <row r="30" spans="2:23" x14ac:dyDescent="0.2">
      <c r="B30" s="59" t="s">
        <v>15</v>
      </c>
      <c r="C30" s="29"/>
      <c r="D30" s="61"/>
      <c r="E30" s="29">
        <v>10.7</v>
      </c>
      <c r="F30" s="61">
        <v>9</v>
      </c>
      <c r="G30" s="29"/>
      <c r="H30" s="61"/>
      <c r="I30" s="29">
        <v>39.4</v>
      </c>
      <c r="J30" s="61">
        <v>30</v>
      </c>
      <c r="K30" s="79">
        <v>50.099999999999994</v>
      </c>
      <c r="L30" s="22"/>
      <c r="M30" s="61"/>
      <c r="N30" s="29">
        <v>38.4</v>
      </c>
      <c r="O30" s="61">
        <v>15</v>
      </c>
      <c r="P30" s="29"/>
      <c r="Q30" s="61"/>
      <c r="R30" s="29">
        <v>48.1</v>
      </c>
      <c r="S30" s="61">
        <v>41</v>
      </c>
      <c r="T30" s="79">
        <v>86.5</v>
      </c>
      <c r="U30" s="46">
        <v>0.72654690618762485</v>
      </c>
      <c r="V30" s="24">
        <v>36.400000000000006</v>
      </c>
      <c r="W30" s="72">
        <f t="shared" si="0"/>
        <v>5.1930119469292178E-2</v>
      </c>
    </row>
    <row r="31" spans="2:23" x14ac:dyDescent="0.2">
      <c r="B31" s="59" t="s">
        <v>4</v>
      </c>
      <c r="C31" s="29">
        <v>91.3</v>
      </c>
      <c r="D31" s="61">
        <v>18</v>
      </c>
      <c r="E31" s="29"/>
      <c r="F31" s="61"/>
      <c r="G31" s="29"/>
      <c r="H31" s="61"/>
      <c r="I31" s="29">
        <v>23.7</v>
      </c>
      <c r="J31" s="61">
        <v>18</v>
      </c>
      <c r="K31" s="79">
        <v>115</v>
      </c>
      <c r="L31" s="22">
        <v>3.2</v>
      </c>
      <c r="M31" s="61">
        <v>19</v>
      </c>
      <c r="N31" s="29">
        <v>0.4</v>
      </c>
      <c r="O31" s="61">
        <v>7</v>
      </c>
      <c r="P31" s="29">
        <v>5.0999999999999996</v>
      </c>
      <c r="Q31" s="61">
        <v>7</v>
      </c>
      <c r="R31" s="29">
        <v>18.8</v>
      </c>
      <c r="S31" s="61">
        <v>15</v>
      </c>
      <c r="T31" s="79">
        <v>27.5</v>
      </c>
      <c r="U31" s="46">
        <v>-0.76086956521739135</v>
      </c>
      <c r="V31" s="24">
        <v>-87.5</v>
      </c>
      <c r="W31" s="72">
        <f t="shared" si="0"/>
        <v>1.6509575553821213E-2</v>
      </c>
    </row>
    <row r="32" spans="2:23" x14ac:dyDescent="0.2">
      <c r="B32" s="59" t="s">
        <v>76</v>
      </c>
      <c r="C32" s="29">
        <v>6.9</v>
      </c>
      <c r="D32" s="61">
        <v>56</v>
      </c>
      <c r="E32" s="29"/>
      <c r="F32" s="61"/>
      <c r="G32" s="29"/>
      <c r="H32" s="61"/>
      <c r="I32" s="29">
        <v>272.39999999999998</v>
      </c>
      <c r="J32" s="61">
        <v>281</v>
      </c>
      <c r="K32" s="79">
        <v>279.29999999999995</v>
      </c>
      <c r="L32" s="22">
        <v>5.2</v>
      </c>
      <c r="M32" s="61">
        <v>34</v>
      </c>
      <c r="N32" s="29"/>
      <c r="O32" s="61"/>
      <c r="P32" s="29"/>
      <c r="Q32" s="61"/>
      <c r="R32" s="29">
        <v>126.6</v>
      </c>
      <c r="S32" s="61">
        <v>186</v>
      </c>
      <c r="T32" s="79">
        <v>131.79999999999998</v>
      </c>
      <c r="U32" s="46">
        <v>-0.52810597923379876</v>
      </c>
      <c r="V32" s="24">
        <v>-147.49999999999997</v>
      </c>
      <c r="W32" s="72">
        <f t="shared" si="0"/>
        <v>7.9125893017950394E-2</v>
      </c>
    </row>
    <row r="33" spans="2:24" x14ac:dyDescent="0.2">
      <c r="B33" s="59" t="s">
        <v>29</v>
      </c>
      <c r="C33" s="29"/>
      <c r="D33" s="61"/>
      <c r="E33" s="29"/>
      <c r="F33" s="61"/>
      <c r="G33" s="29"/>
      <c r="H33" s="61"/>
      <c r="I33" s="29"/>
      <c r="J33" s="61"/>
      <c r="K33" s="79">
        <v>0</v>
      </c>
      <c r="L33" s="22"/>
      <c r="M33" s="61"/>
      <c r="N33" s="29"/>
      <c r="O33" s="61"/>
      <c r="P33" s="29"/>
      <c r="Q33" s="61"/>
      <c r="R33" s="29">
        <v>0.2</v>
      </c>
      <c r="S33" s="61">
        <v>2</v>
      </c>
      <c r="T33" s="79">
        <v>0.2</v>
      </c>
      <c r="U33" s="71" t="s">
        <v>79</v>
      </c>
      <c r="V33" s="24">
        <v>0.2</v>
      </c>
      <c r="W33" s="72">
        <f t="shared" si="0"/>
        <v>1.2006964039142701E-4</v>
      </c>
    </row>
    <row r="34" spans="2:24" x14ac:dyDescent="0.2">
      <c r="B34" s="59" t="s">
        <v>27</v>
      </c>
      <c r="C34" s="29"/>
      <c r="D34" s="61"/>
      <c r="E34" s="29"/>
      <c r="F34" s="61"/>
      <c r="G34" s="29"/>
      <c r="H34" s="61"/>
      <c r="I34" s="29">
        <v>15.7</v>
      </c>
      <c r="J34" s="61">
        <v>9</v>
      </c>
      <c r="K34" s="79">
        <v>69.7</v>
      </c>
      <c r="L34" s="22"/>
      <c r="M34" s="61"/>
      <c r="N34" s="29"/>
      <c r="O34" s="61"/>
      <c r="P34" s="29">
        <v>4.5999999999999996</v>
      </c>
      <c r="Q34" s="61">
        <v>1</v>
      </c>
      <c r="R34" s="29">
        <v>3.7</v>
      </c>
      <c r="S34" s="61">
        <v>2</v>
      </c>
      <c r="T34" s="79">
        <v>8.3000000000000007</v>
      </c>
      <c r="U34" s="71">
        <v>-0.8809182209469153</v>
      </c>
      <c r="V34" s="24">
        <v>-61.400000000000006</v>
      </c>
      <c r="W34" s="72">
        <f t="shared" si="0"/>
        <v>4.9828900762442212E-3</v>
      </c>
    </row>
    <row r="35" spans="2:24" x14ac:dyDescent="0.2">
      <c r="B35" s="59" t="s">
        <v>18</v>
      </c>
      <c r="C35" s="29">
        <v>2.4</v>
      </c>
      <c r="D35" s="61">
        <v>36</v>
      </c>
      <c r="E35" s="29"/>
      <c r="F35" s="61"/>
      <c r="G35" s="29"/>
      <c r="H35" s="61"/>
      <c r="I35" s="29">
        <v>9.6999999999999993</v>
      </c>
      <c r="J35" s="61">
        <v>57</v>
      </c>
      <c r="K35" s="79">
        <v>12.1</v>
      </c>
      <c r="L35" s="22">
        <v>1.5</v>
      </c>
      <c r="M35" s="61">
        <v>27</v>
      </c>
      <c r="N35" s="29"/>
      <c r="O35" s="61"/>
      <c r="P35" s="29"/>
      <c r="Q35" s="61"/>
      <c r="R35" s="29">
        <v>3.7</v>
      </c>
      <c r="S35" s="61">
        <v>22</v>
      </c>
      <c r="T35" s="79">
        <v>5.2</v>
      </c>
      <c r="U35" s="46">
        <v>-0.57024793388429751</v>
      </c>
      <c r="V35" s="24">
        <v>-6.8999999999999995</v>
      </c>
      <c r="W35" s="72">
        <f t="shared" si="0"/>
        <v>3.1218106501771023E-3</v>
      </c>
    </row>
    <row r="36" spans="2:24" x14ac:dyDescent="0.2">
      <c r="B36" s="59" t="s">
        <v>30</v>
      </c>
      <c r="C36" s="29"/>
      <c r="D36" s="61"/>
      <c r="E36" s="29"/>
      <c r="F36" s="61"/>
      <c r="G36" s="29"/>
      <c r="H36" s="61"/>
      <c r="I36" s="29"/>
      <c r="J36" s="61"/>
      <c r="K36" s="79">
        <v>0</v>
      </c>
      <c r="L36" s="22"/>
      <c r="M36" s="61"/>
      <c r="N36" s="29"/>
      <c r="O36" s="61"/>
      <c r="P36" s="29"/>
      <c r="Q36" s="61"/>
      <c r="R36" s="29">
        <v>0.1</v>
      </c>
      <c r="S36" s="61">
        <v>1</v>
      </c>
      <c r="T36" s="79">
        <v>0.1</v>
      </c>
      <c r="U36" s="71" t="s">
        <v>79</v>
      </c>
      <c r="V36" s="24">
        <v>0.1</v>
      </c>
      <c r="W36" s="72">
        <f t="shared" si="0"/>
        <v>6.0034820195713506E-5</v>
      </c>
    </row>
    <row r="37" spans="2:24" x14ac:dyDescent="0.2">
      <c r="B37" s="59" t="s">
        <v>31</v>
      </c>
      <c r="C37" s="29"/>
      <c r="D37" s="61"/>
      <c r="E37" s="29"/>
      <c r="F37" s="61"/>
      <c r="G37" s="29"/>
      <c r="H37" s="61"/>
      <c r="I37" s="29"/>
      <c r="J37" s="61"/>
      <c r="K37" s="79">
        <v>0</v>
      </c>
      <c r="L37" s="22"/>
      <c r="M37" s="61"/>
      <c r="N37" s="29"/>
      <c r="O37" s="61"/>
      <c r="P37" s="29"/>
      <c r="Q37" s="61"/>
      <c r="R37" s="29"/>
      <c r="S37" s="61"/>
      <c r="T37" s="79">
        <v>0</v>
      </c>
      <c r="U37" s="71" t="s">
        <v>79</v>
      </c>
      <c r="V37" s="24">
        <v>0</v>
      </c>
      <c r="W37" s="72">
        <f t="shared" si="0"/>
        <v>0</v>
      </c>
    </row>
    <row r="38" spans="2:24" x14ac:dyDescent="0.2">
      <c r="B38" s="59" t="s">
        <v>5</v>
      </c>
      <c r="C38" s="29">
        <v>98.6</v>
      </c>
      <c r="D38" s="61">
        <v>35</v>
      </c>
      <c r="E38" s="29"/>
      <c r="F38" s="61"/>
      <c r="G38" s="29">
        <v>383.8</v>
      </c>
      <c r="H38" s="61">
        <v>70</v>
      </c>
      <c r="I38" s="29"/>
      <c r="J38" s="61"/>
      <c r="K38" s="79">
        <v>482.4</v>
      </c>
      <c r="L38" s="22">
        <v>28.5</v>
      </c>
      <c r="M38" s="61">
        <v>34</v>
      </c>
      <c r="N38" s="29"/>
      <c r="O38" s="61"/>
      <c r="P38" s="29">
        <v>392.1</v>
      </c>
      <c r="Q38" s="61">
        <v>50</v>
      </c>
      <c r="R38" s="29"/>
      <c r="S38" s="61"/>
      <c r="T38" s="79">
        <v>420.6</v>
      </c>
      <c r="U38" s="46">
        <v>-0.12810945273631835</v>
      </c>
      <c r="V38" s="24">
        <v>-61.799999999999955</v>
      </c>
      <c r="W38" s="72">
        <f t="shared" si="0"/>
        <v>0.25250645374317099</v>
      </c>
    </row>
    <row r="39" spans="2:24" x14ac:dyDescent="0.2">
      <c r="B39" s="59" t="s">
        <v>6</v>
      </c>
      <c r="C39" s="29"/>
      <c r="D39" s="61"/>
      <c r="E39" s="29"/>
      <c r="F39" s="61"/>
      <c r="G39" s="29"/>
      <c r="H39" s="61"/>
      <c r="I39" s="29"/>
      <c r="J39" s="61"/>
      <c r="K39" s="79">
        <v>0</v>
      </c>
      <c r="L39" s="22"/>
      <c r="M39" s="61"/>
      <c r="N39" s="29"/>
      <c r="O39" s="61"/>
      <c r="P39" s="29"/>
      <c r="Q39" s="61"/>
      <c r="R39" s="29"/>
      <c r="S39" s="61"/>
      <c r="T39" s="79">
        <v>0</v>
      </c>
      <c r="U39" s="71" t="s">
        <v>79</v>
      </c>
      <c r="V39" s="24">
        <v>0</v>
      </c>
      <c r="W39" s="72">
        <f t="shared" si="0"/>
        <v>0</v>
      </c>
    </row>
    <row r="40" spans="2:24" x14ac:dyDescent="0.2">
      <c r="B40" s="59" t="s">
        <v>28</v>
      </c>
      <c r="C40" s="29"/>
      <c r="D40" s="61"/>
      <c r="E40" s="29"/>
      <c r="F40" s="61"/>
      <c r="G40" s="29"/>
      <c r="H40" s="61"/>
      <c r="I40" s="29"/>
      <c r="J40" s="61"/>
      <c r="K40" s="79">
        <v>0</v>
      </c>
      <c r="L40" s="22"/>
      <c r="M40" s="61"/>
      <c r="N40" s="29"/>
      <c r="O40" s="61"/>
      <c r="P40" s="29">
        <v>3.4</v>
      </c>
      <c r="Q40" s="61">
        <v>1</v>
      </c>
      <c r="R40" s="29"/>
      <c r="S40" s="61"/>
      <c r="T40" s="79">
        <v>3.4</v>
      </c>
      <c r="U40" s="71" t="s">
        <v>79</v>
      </c>
      <c r="V40" s="24">
        <v>3.4</v>
      </c>
      <c r="W40" s="72">
        <f t="shared" si="0"/>
        <v>2.0411838866542589E-3</v>
      </c>
    </row>
    <row r="41" spans="2:24" x14ac:dyDescent="0.2">
      <c r="B41" s="59" t="s">
        <v>7</v>
      </c>
      <c r="C41" s="29">
        <v>1.4</v>
      </c>
      <c r="D41" s="61">
        <v>5</v>
      </c>
      <c r="E41" s="29"/>
      <c r="F41" s="61"/>
      <c r="G41" s="29">
        <v>8</v>
      </c>
      <c r="H41" s="61">
        <v>2</v>
      </c>
      <c r="I41" s="29"/>
      <c r="J41" s="61"/>
      <c r="K41" s="79">
        <v>9.4</v>
      </c>
      <c r="L41" s="22">
        <v>1.4</v>
      </c>
      <c r="M41" s="61">
        <v>4</v>
      </c>
      <c r="N41" s="29">
        <v>0.3</v>
      </c>
      <c r="O41" s="61">
        <v>4</v>
      </c>
      <c r="P41" s="29">
        <v>22.7</v>
      </c>
      <c r="Q41" s="61">
        <v>3</v>
      </c>
      <c r="R41" s="29"/>
      <c r="S41" s="61"/>
      <c r="T41" s="79">
        <v>24.4</v>
      </c>
      <c r="U41" s="46">
        <v>1.5957446808510638</v>
      </c>
      <c r="V41" s="24">
        <v>14.999999999999998</v>
      </c>
      <c r="W41" s="72">
        <f t="shared" si="0"/>
        <v>1.4648496127754094E-2</v>
      </c>
    </row>
    <row r="42" spans="2:24" x14ac:dyDescent="0.2">
      <c r="B42" s="59" t="s">
        <v>19</v>
      </c>
      <c r="C42" s="29"/>
      <c r="D42" s="61"/>
      <c r="E42" s="29"/>
      <c r="F42" s="61"/>
      <c r="G42" s="29"/>
      <c r="H42" s="61"/>
      <c r="I42" s="29">
        <v>0.1</v>
      </c>
      <c r="J42" s="61">
        <v>1</v>
      </c>
      <c r="K42" s="79">
        <v>0.1</v>
      </c>
      <c r="L42" s="22"/>
      <c r="M42" s="61"/>
      <c r="N42" s="29"/>
      <c r="O42" s="61"/>
      <c r="P42" s="29"/>
      <c r="Q42" s="61"/>
      <c r="R42" s="29"/>
      <c r="S42" s="61"/>
      <c r="T42" s="79">
        <v>0</v>
      </c>
      <c r="U42" s="46">
        <v>-1</v>
      </c>
      <c r="V42" s="24">
        <v>-0.1</v>
      </c>
      <c r="W42" s="72">
        <f t="shared" si="0"/>
        <v>0</v>
      </c>
    </row>
    <row r="43" spans="2:24" x14ac:dyDescent="0.2">
      <c r="B43" s="59" t="s">
        <v>8</v>
      </c>
      <c r="C43" s="29">
        <v>15.4</v>
      </c>
      <c r="D43" s="61">
        <v>61</v>
      </c>
      <c r="E43" s="29"/>
      <c r="F43" s="61"/>
      <c r="G43" s="29"/>
      <c r="H43" s="61"/>
      <c r="I43" s="29"/>
      <c r="J43" s="61"/>
      <c r="K43" s="79">
        <v>15.4</v>
      </c>
      <c r="L43" s="22">
        <v>16.2</v>
      </c>
      <c r="M43" s="61">
        <v>70</v>
      </c>
      <c r="N43" s="29"/>
      <c r="O43" s="61"/>
      <c r="P43" s="29"/>
      <c r="Q43" s="61"/>
      <c r="R43" s="29"/>
      <c r="S43" s="61"/>
      <c r="T43" s="79">
        <v>16.2</v>
      </c>
      <c r="U43" s="46">
        <v>5.1948051948051965E-2</v>
      </c>
      <c r="V43" s="24">
        <v>0.79999999999999893</v>
      </c>
      <c r="W43" s="72">
        <f t="shared" si="0"/>
        <v>9.7256408717055869E-3</v>
      </c>
    </row>
    <row r="44" spans="2:24" x14ac:dyDescent="0.2">
      <c r="B44" s="59"/>
      <c r="C44" s="29"/>
      <c r="D44" s="61"/>
      <c r="E44" s="29"/>
      <c r="F44" s="61"/>
      <c r="G44" s="29"/>
      <c r="H44" s="61"/>
      <c r="I44" s="29"/>
      <c r="J44" s="61"/>
      <c r="K44" s="79">
        <v>0</v>
      </c>
      <c r="L44" s="22"/>
      <c r="M44" s="61"/>
      <c r="N44" s="29"/>
      <c r="O44" s="61"/>
      <c r="P44" s="29"/>
      <c r="Q44" s="61"/>
      <c r="R44" s="29"/>
      <c r="S44" s="61"/>
      <c r="T44" s="79">
        <v>0</v>
      </c>
      <c r="U44" s="71" t="s">
        <v>79</v>
      </c>
      <c r="V44" s="24">
        <v>0</v>
      </c>
      <c r="W44" s="72">
        <f t="shared" si="0"/>
        <v>0</v>
      </c>
    </row>
    <row r="45" spans="2:24" x14ac:dyDescent="0.2">
      <c r="B45" s="73" t="s">
        <v>77</v>
      </c>
      <c r="C45" s="74">
        <v>319.79999999999995</v>
      </c>
      <c r="D45" s="75"/>
      <c r="E45" s="74">
        <v>29.099999999999998</v>
      </c>
      <c r="F45" s="75"/>
      <c r="G45" s="74">
        <v>500.6</v>
      </c>
      <c r="H45" s="75"/>
      <c r="I45" s="74">
        <v>406.79999999999995</v>
      </c>
      <c r="J45" s="75"/>
      <c r="K45" s="74">
        <v>1256.3</v>
      </c>
      <c r="L45" s="76">
        <v>133.50000000000003</v>
      </c>
      <c r="M45" s="77"/>
      <c r="N45" s="76">
        <v>56.499999999999993</v>
      </c>
      <c r="O45" s="77"/>
      <c r="P45" s="76">
        <v>1104.0000000000002</v>
      </c>
      <c r="Q45" s="77"/>
      <c r="R45" s="76">
        <v>371.7</v>
      </c>
      <c r="S45" s="77"/>
      <c r="T45" s="78">
        <v>1665.7000000000003</v>
      </c>
      <c r="U45" s="49">
        <v>0.32587757701186049</v>
      </c>
      <c r="V45" s="25">
        <v>409.40000000000032</v>
      </c>
      <c r="W45" s="47">
        <f t="shared" si="0"/>
        <v>1</v>
      </c>
    </row>
    <row r="46" spans="2:24" x14ac:dyDescent="0.2">
      <c r="B46" s="80" t="s">
        <v>78</v>
      </c>
      <c r="C46" s="81"/>
      <c r="D46" s="82">
        <v>2180</v>
      </c>
      <c r="E46" s="81"/>
      <c r="F46" s="82">
        <v>89</v>
      </c>
      <c r="G46" s="81"/>
      <c r="H46" s="82">
        <v>185</v>
      </c>
      <c r="I46" s="81"/>
      <c r="J46" s="82">
        <v>967</v>
      </c>
      <c r="K46" s="83">
        <v>3421</v>
      </c>
      <c r="L46" s="84"/>
      <c r="M46" s="83">
        <v>735</v>
      </c>
      <c r="N46" s="84"/>
      <c r="O46" s="83">
        <v>112</v>
      </c>
      <c r="P46" s="84"/>
      <c r="Q46" s="83">
        <v>151</v>
      </c>
      <c r="R46" s="84"/>
      <c r="S46" s="83">
        <v>1102</v>
      </c>
      <c r="T46" s="85">
        <v>2100</v>
      </c>
      <c r="U46" s="86">
        <v>-0.38614440222157265</v>
      </c>
      <c r="V46" s="87">
        <v>-1321</v>
      </c>
      <c r="W46" s="50"/>
    </row>
    <row r="47" spans="2:24" x14ac:dyDescent="0.2">
      <c r="W47" s="14" t="s">
        <v>35</v>
      </c>
      <c r="X47" s="14" t="s">
        <v>36</v>
      </c>
    </row>
    <row r="49" spans="2:24" ht="26.25" customHeight="1" x14ac:dyDescent="0.2">
      <c r="B49" s="130" t="s">
        <v>81</v>
      </c>
      <c r="C49" s="131"/>
      <c r="D49" s="131"/>
      <c r="E49" s="132"/>
      <c r="F49" s="132"/>
      <c r="G49" s="131"/>
      <c r="H49" s="131"/>
      <c r="I49" s="132"/>
      <c r="J49" s="132"/>
      <c r="K49" s="131"/>
      <c r="L49" s="132"/>
      <c r="M49" s="132"/>
      <c r="N49" s="131"/>
      <c r="O49" s="131"/>
      <c r="P49" s="132"/>
      <c r="Q49" s="132"/>
      <c r="R49" s="131"/>
      <c r="S49" s="131"/>
      <c r="T49" s="132"/>
      <c r="U49" s="132"/>
      <c r="V49" s="132"/>
      <c r="W49" s="131"/>
    </row>
    <row r="50" spans="2:24" x14ac:dyDescent="0.2">
      <c r="B50" s="133" t="s">
        <v>22</v>
      </c>
      <c r="C50" s="120" t="s">
        <v>0</v>
      </c>
      <c r="D50" s="121"/>
      <c r="E50" s="135" t="s">
        <v>14</v>
      </c>
      <c r="F50" s="121"/>
      <c r="G50" s="120" t="s">
        <v>16</v>
      </c>
      <c r="H50" s="121"/>
      <c r="I50" s="135" t="s">
        <v>17</v>
      </c>
      <c r="J50" s="121"/>
      <c r="K50" s="136" t="s">
        <v>72</v>
      </c>
      <c r="L50" s="135" t="s">
        <v>0</v>
      </c>
      <c r="M50" s="121"/>
      <c r="N50" s="120" t="s">
        <v>14</v>
      </c>
      <c r="O50" s="121"/>
      <c r="P50" s="135" t="s">
        <v>16</v>
      </c>
      <c r="Q50" s="121"/>
      <c r="R50" s="120" t="s">
        <v>17</v>
      </c>
      <c r="S50" s="121"/>
      <c r="T50" s="122" t="s">
        <v>73</v>
      </c>
      <c r="U50" s="124" t="s">
        <v>66</v>
      </c>
      <c r="V50" s="124" t="s">
        <v>67</v>
      </c>
      <c r="W50" s="126" t="s">
        <v>36</v>
      </c>
    </row>
    <row r="51" spans="2:24" x14ac:dyDescent="0.2">
      <c r="B51" s="134"/>
      <c r="C51" s="65" t="s">
        <v>74</v>
      </c>
      <c r="D51" s="66" t="s">
        <v>21</v>
      </c>
      <c r="E51" s="65" t="s">
        <v>74</v>
      </c>
      <c r="F51" s="66" t="s">
        <v>21</v>
      </c>
      <c r="G51" s="65" t="s">
        <v>74</v>
      </c>
      <c r="H51" s="66" t="s">
        <v>21</v>
      </c>
      <c r="I51" s="65" t="s">
        <v>74</v>
      </c>
      <c r="J51" s="66" t="s">
        <v>21</v>
      </c>
      <c r="K51" s="123"/>
      <c r="L51" s="67" t="s">
        <v>74</v>
      </c>
      <c r="M51" s="66" t="s">
        <v>21</v>
      </c>
      <c r="N51" s="65" t="s">
        <v>74</v>
      </c>
      <c r="O51" s="66" t="s">
        <v>21</v>
      </c>
      <c r="P51" s="65" t="s">
        <v>74</v>
      </c>
      <c r="Q51" s="66" t="s">
        <v>21</v>
      </c>
      <c r="R51" s="65" t="s">
        <v>74</v>
      </c>
      <c r="S51" s="66" t="s">
        <v>21</v>
      </c>
      <c r="T51" s="123"/>
      <c r="U51" s="125"/>
      <c r="V51" s="125"/>
      <c r="W51" s="127"/>
    </row>
    <row r="52" spans="2:24" x14ac:dyDescent="0.2">
      <c r="B52" s="17" t="s">
        <v>32</v>
      </c>
      <c r="C52" s="18">
        <v>171</v>
      </c>
      <c r="D52" s="94">
        <v>471</v>
      </c>
      <c r="E52" s="70">
        <v>29.099999999999998</v>
      </c>
      <c r="F52" s="69">
        <v>89</v>
      </c>
      <c r="G52" s="18">
        <v>492.6</v>
      </c>
      <c r="H52" s="94">
        <v>183</v>
      </c>
      <c r="I52" s="70">
        <v>84.8</v>
      </c>
      <c r="J52" s="69">
        <v>309</v>
      </c>
      <c r="K52" s="74">
        <v>777.50000000000011</v>
      </c>
      <c r="L52" s="70">
        <v>96.7</v>
      </c>
      <c r="M52" s="69">
        <v>410</v>
      </c>
      <c r="N52" s="18">
        <v>55.8</v>
      </c>
      <c r="O52" s="94">
        <v>101</v>
      </c>
      <c r="P52" s="70">
        <v>1068.2</v>
      </c>
      <c r="Q52" s="69">
        <v>139</v>
      </c>
      <c r="R52" s="18">
        <v>100.9</v>
      </c>
      <c r="S52" s="94">
        <v>422</v>
      </c>
      <c r="T52" s="76">
        <v>1321.6</v>
      </c>
      <c r="U52" s="47">
        <v>0.69980707395498354</v>
      </c>
      <c r="V52" s="70">
        <v>544.0999999999998</v>
      </c>
      <c r="W52" s="47">
        <f t="shared" ref="W52:W57" si="1">+T52/$T$45</f>
        <v>0.79342018370654965</v>
      </c>
      <c r="X52" s="20">
        <v>0.94297093761413631</v>
      </c>
    </row>
    <row r="53" spans="2:24" x14ac:dyDescent="0.2">
      <c r="B53" s="21" t="s">
        <v>37</v>
      </c>
      <c r="C53" s="22">
        <v>31.4</v>
      </c>
      <c r="D53" s="63">
        <v>1533</v>
      </c>
      <c r="E53" s="29">
        <v>0</v>
      </c>
      <c r="F53" s="15">
        <v>0</v>
      </c>
      <c r="G53" s="22">
        <v>0</v>
      </c>
      <c r="H53" s="63">
        <v>0</v>
      </c>
      <c r="I53" s="29">
        <v>0.5</v>
      </c>
      <c r="J53" s="15">
        <v>293</v>
      </c>
      <c r="K53" s="96">
        <v>31.9</v>
      </c>
      <c r="L53" s="29">
        <v>6.5</v>
      </c>
      <c r="M53" s="15">
        <v>161</v>
      </c>
      <c r="N53" s="22">
        <v>0</v>
      </c>
      <c r="O53" s="63">
        <v>0</v>
      </c>
      <c r="P53" s="29">
        <v>0</v>
      </c>
      <c r="Q53" s="15">
        <v>0</v>
      </c>
      <c r="R53" s="22">
        <v>0.6</v>
      </c>
      <c r="S53" s="63">
        <v>338</v>
      </c>
      <c r="T53" s="79">
        <v>7.1</v>
      </c>
      <c r="U53" s="46">
        <v>-0.77742946708463956</v>
      </c>
      <c r="V53" s="29">
        <v>-24.799999999999997</v>
      </c>
      <c r="W53" s="46">
        <f t="shared" si="1"/>
        <v>4.2624722338956587E-3</v>
      </c>
      <c r="X53" s="20">
        <v>7.2003756717741773E-3</v>
      </c>
    </row>
    <row r="54" spans="2:24" x14ac:dyDescent="0.2">
      <c r="B54" s="21" t="s">
        <v>33</v>
      </c>
      <c r="C54" s="22">
        <v>15.4</v>
      </c>
      <c r="D54" s="63">
        <v>61</v>
      </c>
      <c r="E54" s="29">
        <v>0</v>
      </c>
      <c r="F54" s="15">
        <v>0</v>
      </c>
      <c r="G54" s="22">
        <v>0</v>
      </c>
      <c r="H54" s="63">
        <v>0</v>
      </c>
      <c r="I54" s="29">
        <v>0</v>
      </c>
      <c r="J54" s="15">
        <v>0</v>
      </c>
      <c r="K54" s="96">
        <v>15.4</v>
      </c>
      <c r="L54" s="29">
        <v>16.2</v>
      </c>
      <c r="M54" s="15">
        <v>70</v>
      </c>
      <c r="N54" s="22">
        <v>0</v>
      </c>
      <c r="O54" s="63">
        <v>0</v>
      </c>
      <c r="P54" s="29">
        <v>0</v>
      </c>
      <c r="Q54" s="15">
        <v>0</v>
      </c>
      <c r="R54" s="22">
        <v>0</v>
      </c>
      <c r="S54" s="63">
        <v>0</v>
      </c>
      <c r="T54" s="79">
        <v>16.2</v>
      </c>
      <c r="U54" s="46">
        <v>5.1948051948051965E-2</v>
      </c>
      <c r="V54" s="29">
        <v>0.79999999999999893</v>
      </c>
      <c r="W54" s="46">
        <f t="shared" si="1"/>
        <v>9.7256408717055869E-3</v>
      </c>
      <c r="X54" s="20">
        <v>1.4957302120110609E-2</v>
      </c>
    </row>
    <row r="55" spans="2:24" x14ac:dyDescent="0.2">
      <c r="B55" s="21" t="s">
        <v>38</v>
      </c>
      <c r="C55" s="22">
        <v>9.3000000000000007</v>
      </c>
      <c r="D55" s="63">
        <v>92</v>
      </c>
      <c r="E55" s="29">
        <v>0</v>
      </c>
      <c r="F55" s="15">
        <v>0</v>
      </c>
      <c r="G55" s="22">
        <v>0</v>
      </c>
      <c r="H55" s="63">
        <v>0</v>
      </c>
      <c r="I55" s="29">
        <v>297.79999999999995</v>
      </c>
      <c r="J55" s="15">
        <v>347</v>
      </c>
      <c r="K55" s="96">
        <v>361.09999999999997</v>
      </c>
      <c r="L55" s="29">
        <v>9.5</v>
      </c>
      <c r="M55" s="15">
        <v>71</v>
      </c>
      <c r="N55" s="22">
        <v>0</v>
      </c>
      <c r="O55" s="63">
        <v>0</v>
      </c>
      <c r="P55" s="29">
        <v>8</v>
      </c>
      <c r="Q55" s="15">
        <v>2</v>
      </c>
      <c r="R55" s="22">
        <v>251.1</v>
      </c>
      <c r="S55" s="63">
        <v>324</v>
      </c>
      <c r="T55" s="79">
        <v>268.59999999999997</v>
      </c>
      <c r="U55" s="46">
        <v>-0.25616172805317095</v>
      </c>
      <c r="V55" s="29">
        <v>-92.5</v>
      </c>
      <c r="W55" s="46">
        <f t="shared" si="1"/>
        <v>0.16125352704568646</v>
      </c>
      <c r="X55" s="20">
        <v>1.9496669391446505E-2</v>
      </c>
    </row>
    <row r="56" spans="2:24" x14ac:dyDescent="0.2">
      <c r="B56" s="21" t="s">
        <v>39</v>
      </c>
      <c r="C56" s="22">
        <v>1.4</v>
      </c>
      <c r="D56" s="63">
        <v>5</v>
      </c>
      <c r="E56" s="29">
        <v>0</v>
      </c>
      <c r="F56" s="15">
        <v>0</v>
      </c>
      <c r="G56" s="22">
        <v>8</v>
      </c>
      <c r="H56" s="63">
        <v>2</v>
      </c>
      <c r="I56" s="29">
        <v>0</v>
      </c>
      <c r="J56" s="15">
        <v>0</v>
      </c>
      <c r="K56" s="96">
        <v>9.4</v>
      </c>
      <c r="L56" s="29">
        <v>1.4</v>
      </c>
      <c r="M56" s="15">
        <v>4</v>
      </c>
      <c r="N56" s="22">
        <v>0.3</v>
      </c>
      <c r="O56" s="63">
        <v>4</v>
      </c>
      <c r="P56" s="29">
        <v>22.7</v>
      </c>
      <c r="Q56" s="15">
        <v>3</v>
      </c>
      <c r="R56" s="22">
        <v>0.30000000000000004</v>
      </c>
      <c r="S56" s="63">
        <v>3</v>
      </c>
      <c r="T56" s="79">
        <v>24.7</v>
      </c>
      <c r="U56" s="46">
        <v>1.6276595744680851</v>
      </c>
      <c r="V56" s="29">
        <v>15.299999999999999</v>
      </c>
      <c r="W56" s="46">
        <f t="shared" si="1"/>
        <v>1.4828600588341236E-2</v>
      </c>
      <c r="X56" s="20">
        <v>1.7392211767570479E-4</v>
      </c>
    </row>
    <row r="57" spans="2:24" x14ac:dyDescent="0.2">
      <c r="B57" s="88" t="s">
        <v>34</v>
      </c>
      <c r="C57" s="95">
        <v>91.3</v>
      </c>
      <c r="D57" s="64">
        <v>18</v>
      </c>
      <c r="E57" s="89">
        <v>0</v>
      </c>
      <c r="F57" s="90">
        <v>0</v>
      </c>
      <c r="G57" s="95">
        <v>0</v>
      </c>
      <c r="H57" s="64">
        <v>0</v>
      </c>
      <c r="I57" s="89">
        <v>23.7</v>
      </c>
      <c r="J57" s="90">
        <v>18</v>
      </c>
      <c r="K57" s="97">
        <v>115</v>
      </c>
      <c r="L57" s="89">
        <v>3.2</v>
      </c>
      <c r="M57" s="90">
        <v>19</v>
      </c>
      <c r="N57" s="95">
        <v>0.4</v>
      </c>
      <c r="O57" s="64">
        <v>7</v>
      </c>
      <c r="P57" s="89">
        <v>5.0999999999999996</v>
      </c>
      <c r="Q57" s="90">
        <v>7</v>
      </c>
      <c r="R57" s="95">
        <v>18.8</v>
      </c>
      <c r="S57" s="64">
        <v>15</v>
      </c>
      <c r="T57" s="98">
        <v>27.5</v>
      </c>
      <c r="U57" s="62">
        <v>-0.76086956521739135</v>
      </c>
      <c r="V57" s="89">
        <v>-87.5</v>
      </c>
      <c r="W57" s="62">
        <f t="shared" si="1"/>
        <v>1.6509575553821213E-2</v>
      </c>
      <c r="X57" s="20">
        <v>1.5200793084856598E-2</v>
      </c>
    </row>
    <row r="58" spans="2:24" x14ac:dyDescent="0.2">
      <c r="B58" s="15"/>
      <c r="C58" s="30"/>
      <c r="E58" s="30"/>
      <c r="G58" s="30"/>
      <c r="I58" s="30"/>
      <c r="K58" s="30"/>
      <c r="L58" s="30"/>
      <c r="N58" s="30"/>
      <c r="P58" s="30"/>
      <c r="R58" s="30"/>
      <c r="T58" s="30"/>
      <c r="U58" s="27"/>
      <c r="V58" s="29"/>
      <c r="W58" s="20"/>
      <c r="X58" s="20"/>
    </row>
    <row r="59" spans="2:24" x14ac:dyDescent="0.2">
      <c r="B59" s="15"/>
      <c r="C59" s="30"/>
      <c r="E59" s="30"/>
      <c r="G59" s="30"/>
      <c r="I59" s="30"/>
      <c r="K59" s="30"/>
      <c r="L59" s="30"/>
      <c r="N59" s="30"/>
      <c r="P59" s="30"/>
      <c r="R59" s="30"/>
      <c r="T59" s="30"/>
      <c r="U59" s="27"/>
      <c r="V59" s="29"/>
      <c r="W59" s="20"/>
      <c r="X59" s="20"/>
    </row>
    <row r="60" spans="2:24" x14ac:dyDescent="0.2">
      <c r="B60" s="109" t="s">
        <v>89</v>
      </c>
    </row>
    <row r="61" spans="2:24" x14ac:dyDescent="0.2">
      <c r="B61" s="109"/>
    </row>
    <row r="62" spans="2:24" x14ac:dyDescent="0.2">
      <c r="B62" s="99" t="s">
        <v>90</v>
      </c>
      <c r="C62" s="100" t="s">
        <v>84</v>
      </c>
      <c r="D62" s="100" t="s">
        <v>85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4" x14ac:dyDescent="0.2">
      <c r="B63" s="50" t="s">
        <v>82</v>
      </c>
      <c r="C63" s="101">
        <v>8494</v>
      </c>
      <c r="D63" s="62">
        <v>0.3914646511199189</v>
      </c>
      <c r="E63" s="27"/>
      <c r="F63" s="15"/>
      <c r="G63" s="27"/>
      <c r="H63" s="15"/>
      <c r="I63" s="27"/>
      <c r="J63" s="15"/>
      <c r="K63" s="15"/>
      <c r="L63" s="27"/>
      <c r="M63" s="15"/>
      <c r="N63" s="27"/>
      <c r="O63" s="15"/>
      <c r="P63" s="27"/>
      <c r="Q63" s="15"/>
      <c r="R63" s="27"/>
      <c r="S63" s="15"/>
      <c r="T63" s="15"/>
    </row>
    <row r="64" spans="2:24" x14ac:dyDescent="0.2">
      <c r="B64" s="60" t="s">
        <v>83</v>
      </c>
      <c r="C64" s="102">
        <v>327</v>
      </c>
      <c r="D64" s="49">
        <v>1.5070513411374321E-2</v>
      </c>
      <c r="E64" s="27"/>
      <c r="F64" s="15"/>
      <c r="G64" s="27"/>
      <c r="H64" s="15"/>
      <c r="I64" s="27"/>
      <c r="J64" s="15"/>
      <c r="K64" s="15"/>
      <c r="L64" s="27"/>
      <c r="M64" s="15"/>
      <c r="N64" s="27"/>
      <c r="O64" s="15"/>
      <c r="P64" s="27"/>
      <c r="Q64" s="15"/>
      <c r="R64" s="27"/>
      <c r="S64" s="15"/>
      <c r="T64" s="15"/>
    </row>
    <row r="65" spans="2:20" x14ac:dyDescent="0.2">
      <c r="B65" s="60" t="s">
        <v>16</v>
      </c>
      <c r="C65" s="102">
        <v>433</v>
      </c>
      <c r="D65" s="49">
        <v>1.9955756290902387E-2</v>
      </c>
      <c r="E65" s="27"/>
      <c r="F65" s="15"/>
      <c r="G65" s="27"/>
      <c r="H65" s="15"/>
      <c r="I65" s="27"/>
      <c r="J65" s="15"/>
      <c r="K65" s="15"/>
      <c r="L65" s="27"/>
      <c r="M65" s="15"/>
      <c r="N65" s="27"/>
      <c r="O65" s="15"/>
      <c r="P65" s="27"/>
      <c r="Q65" s="15"/>
      <c r="R65" s="27"/>
      <c r="S65" s="15"/>
      <c r="T65" s="15"/>
    </row>
    <row r="66" spans="2:20" x14ac:dyDescent="0.2">
      <c r="B66" s="60" t="s">
        <v>17</v>
      </c>
      <c r="C66" s="102">
        <v>12444</v>
      </c>
      <c r="D66" s="49">
        <v>0.57350907917780436</v>
      </c>
      <c r="E66" s="27"/>
      <c r="F66" s="15"/>
      <c r="G66" s="27"/>
      <c r="H66" s="15"/>
      <c r="I66" s="27"/>
      <c r="J66" s="15"/>
      <c r="K66" s="15"/>
      <c r="L66" s="27"/>
      <c r="M66" s="15"/>
      <c r="N66" s="27"/>
      <c r="O66" s="15"/>
      <c r="P66" s="27"/>
      <c r="Q66" s="15"/>
      <c r="R66" s="27"/>
      <c r="S66" s="15"/>
      <c r="T66" s="15"/>
    </row>
    <row r="67" spans="2:20" x14ac:dyDescent="0.2">
      <c r="B67" s="37" t="s">
        <v>46</v>
      </c>
      <c r="C67" s="104">
        <f>SUM(C63:C66)</f>
        <v>21698</v>
      </c>
      <c r="D67" s="105"/>
      <c r="E67" s="27"/>
      <c r="F67" s="15"/>
      <c r="G67" s="27"/>
      <c r="H67" s="15"/>
      <c r="I67" s="27"/>
      <c r="J67" s="15"/>
      <c r="K67" s="15"/>
      <c r="L67" s="27"/>
      <c r="M67" s="15"/>
      <c r="N67" s="27"/>
      <c r="O67" s="15"/>
      <c r="P67" s="27"/>
      <c r="Q67" s="15"/>
      <c r="R67" s="27"/>
      <c r="S67" s="15"/>
      <c r="T67" s="15"/>
    </row>
    <row r="68" spans="2:20" x14ac:dyDescent="0.2">
      <c r="B68" s="15" t="s">
        <v>91</v>
      </c>
      <c r="C68" s="103"/>
      <c r="D68" s="15"/>
      <c r="E68" s="27"/>
      <c r="F68" s="15"/>
      <c r="G68" s="27"/>
      <c r="H68" s="15"/>
      <c r="I68" s="27"/>
      <c r="J68" s="15"/>
      <c r="K68" s="15"/>
      <c r="L68" s="27"/>
      <c r="M68" s="15"/>
      <c r="N68" s="27"/>
      <c r="O68" s="15"/>
      <c r="P68" s="27"/>
      <c r="Q68" s="15"/>
      <c r="R68" s="27"/>
      <c r="S68" s="15"/>
      <c r="T68" s="15"/>
    </row>
    <row r="69" spans="2:20" x14ac:dyDescent="0.2">
      <c r="C69" s="31"/>
    </row>
    <row r="70" spans="2:20" x14ac:dyDescent="0.2">
      <c r="B70" s="17" t="s">
        <v>87</v>
      </c>
      <c r="C70" s="108">
        <v>12800</v>
      </c>
    </row>
    <row r="71" spans="2:20" x14ac:dyDescent="0.2">
      <c r="B71" s="37" t="s">
        <v>86</v>
      </c>
      <c r="C71" s="43"/>
      <c r="E71" s="15"/>
      <c r="F71" s="15"/>
      <c r="G71" s="15"/>
      <c r="H71" s="15"/>
      <c r="I71" s="15"/>
      <c r="J71" s="15"/>
    </row>
    <row r="72" spans="2:20" x14ac:dyDescent="0.2">
      <c r="B72" s="68" t="s">
        <v>9</v>
      </c>
      <c r="C72" s="107">
        <v>0.2011</v>
      </c>
      <c r="E72" s="32"/>
      <c r="F72" s="33"/>
      <c r="G72" s="33"/>
      <c r="H72" s="33"/>
      <c r="I72" s="33"/>
      <c r="J72" s="33"/>
      <c r="L72" s="34"/>
    </row>
    <row r="73" spans="2:20" x14ac:dyDescent="0.2">
      <c r="B73" s="50" t="s">
        <v>10</v>
      </c>
      <c r="C73" s="106">
        <v>0.79889999999999994</v>
      </c>
      <c r="E73" s="32"/>
      <c r="F73" s="33"/>
      <c r="G73" s="33"/>
      <c r="H73" s="33"/>
      <c r="I73" s="33"/>
      <c r="J73" s="33"/>
      <c r="L73" s="34"/>
    </row>
    <row r="74" spans="2:20" x14ac:dyDescent="0.2">
      <c r="B74" s="40" t="s">
        <v>11</v>
      </c>
      <c r="C74" s="43"/>
      <c r="E74" s="15"/>
      <c r="F74" s="15"/>
      <c r="G74" s="15"/>
      <c r="H74" s="15"/>
      <c r="I74" s="15"/>
      <c r="J74" s="15"/>
    </row>
    <row r="75" spans="2:20" x14ac:dyDescent="0.2">
      <c r="B75" s="68" t="s">
        <v>12</v>
      </c>
      <c r="C75" s="107">
        <v>0.71789999999999998</v>
      </c>
      <c r="E75" s="32"/>
      <c r="F75" s="33"/>
      <c r="G75" s="33"/>
      <c r="H75" s="33"/>
      <c r="I75" s="33"/>
      <c r="J75" s="33"/>
      <c r="L75" s="34"/>
    </row>
    <row r="76" spans="2:20" x14ac:dyDescent="0.2">
      <c r="B76" s="50" t="s">
        <v>13</v>
      </c>
      <c r="C76" s="106">
        <v>0.28210000000000002</v>
      </c>
      <c r="E76" s="32"/>
      <c r="F76" s="33"/>
      <c r="G76" s="33"/>
      <c r="H76" s="33"/>
      <c r="I76" s="33"/>
      <c r="J76" s="33"/>
      <c r="L76" s="34"/>
    </row>
    <row r="77" spans="2:20" x14ac:dyDescent="0.2">
      <c r="B77" s="14" t="s">
        <v>88</v>
      </c>
    </row>
  </sheetData>
  <mergeCells count="41">
    <mergeCell ref="B1:W3"/>
    <mergeCell ref="L5:T5"/>
    <mergeCell ref="B9:W9"/>
    <mergeCell ref="C10:D10"/>
    <mergeCell ref="E10:F10"/>
    <mergeCell ref="G10:H10"/>
    <mergeCell ref="I10:J10"/>
    <mergeCell ref="L10:M10"/>
    <mergeCell ref="N10:O10"/>
    <mergeCell ref="P10:Q10"/>
    <mergeCell ref="W22:W23"/>
    <mergeCell ref="R10:S10"/>
    <mergeCell ref="B21:W21"/>
    <mergeCell ref="B22:B23"/>
    <mergeCell ref="C22:D22"/>
    <mergeCell ref="E22:F22"/>
    <mergeCell ref="G22:H22"/>
    <mergeCell ref="I22:J22"/>
    <mergeCell ref="K22:K23"/>
    <mergeCell ref="L22:M22"/>
    <mergeCell ref="N22:O22"/>
    <mergeCell ref="P22:Q22"/>
    <mergeCell ref="R22:S22"/>
    <mergeCell ref="T22:T23"/>
    <mergeCell ref="U22:U23"/>
    <mergeCell ref="V22:V23"/>
    <mergeCell ref="B49:W49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R50:S50"/>
    <mergeCell ref="T50:T51"/>
    <mergeCell ref="U50:U51"/>
    <mergeCell ref="V50:V51"/>
    <mergeCell ref="W50:W5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zoomScaleNormal="100" workbookViewId="0">
      <selection activeCell="B8" sqref="B8"/>
    </sheetView>
  </sheetViews>
  <sheetFormatPr baseColWidth="10" defaultRowHeight="12" x14ac:dyDescent="0.2"/>
  <cols>
    <col min="1" max="1" width="2" style="14" customWidth="1"/>
    <col min="2" max="2" width="24.7109375" style="14" customWidth="1"/>
    <col min="3" max="3" width="8.7109375" style="14" customWidth="1"/>
    <col min="4" max="4" width="5.7109375" style="14" customWidth="1"/>
    <col min="5" max="5" width="8.7109375" style="14" customWidth="1"/>
    <col min="6" max="6" width="5.7109375" style="14" customWidth="1"/>
    <col min="7" max="7" width="8.7109375" style="14" customWidth="1"/>
    <col min="8" max="8" width="5.7109375" style="14" customWidth="1"/>
    <col min="9" max="9" width="8.7109375" style="14" customWidth="1"/>
    <col min="10" max="10" width="5.7109375" style="14" customWidth="1"/>
    <col min="11" max="12" width="8.7109375" style="14" customWidth="1"/>
    <col min="13" max="13" width="5.7109375" style="14" customWidth="1"/>
    <col min="14" max="14" width="8.7109375" style="14" customWidth="1"/>
    <col min="15" max="15" width="5.7109375" style="14" customWidth="1"/>
    <col min="16" max="16" width="8.7109375" style="14" customWidth="1"/>
    <col min="17" max="17" width="5.7109375" style="14" customWidth="1"/>
    <col min="18" max="18" width="8.7109375" style="14" customWidth="1"/>
    <col min="19" max="19" width="5.7109375" style="14" customWidth="1"/>
    <col min="20" max="23" width="8.7109375" style="14" customWidth="1"/>
    <col min="24" max="16384" width="11.42578125" style="14"/>
  </cols>
  <sheetData>
    <row r="1" spans="2:23" x14ac:dyDescent="0.2">
      <c r="B1" s="141" t="s">
        <v>97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2:23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</row>
    <row r="5" spans="2:23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139"/>
      <c r="M5" s="139"/>
      <c r="N5" s="139"/>
      <c r="O5" s="139"/>
      <c r="P5" s="139"/>
      <c r="Q5" s="139"/>
      <c r="R5" s="139"/>
      <c r="S5" s="139"/>
      <c r="T5" s="139"/>
      <c r="U5" s="54"/>
      <c r="V5" s="53"/>
      <c r="W5" s="53"/>
    </row>
    <row r="6" spans="2:23" x14ac:dyDescent="0.2">
      <c r="L6" s="52"/>
      <c r="M6" s="52"/>
      <c r="N6" s="52"/>
      <c r="O6" s="52"/>
      <c r="P6" s="52"/>
      <c r="Q6" s="52"/>
      <c r="R6" s="52"/>
      <c r="S6" s="52"/>
      <c r="T6" s="52"/>
      <c r="U6" s="15"/>
    </row>
    <row r="7" spans="2:23" x14ac:dyDescent="0.2">
      <c r="L7" s="52"/>
      <c r="M7" s="52"/>
      <c r="N7" s="52"/>
      <c r="O7" s="52"/>
      <c r="P7" s="52"/>
      <c r="Q7" s="52"/>
      <c r="R7" s="52"/>
      <c r="S7" s="52"/>
      <c r="T7" s="52"/>
      <c r="U7" s="15"/>
    </row>
    <row r="8" spans="2:23" x14ac:dyDescent="0.2"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2:23" s="16" customFormat="1" ht="28.5" customHeight="1" x14ac:dyDescent="0.25">
      <c r="B9" s="14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2:23" ht="30" customHeight="1" x14ac:dyDescent="0.2">
      <c r="B10" s="35" t="s">
        <v>22</v>
      </c>
      <c r="C10" s="135" t="s">
        <v>0</v>
      </c>
      <c r="D10" s="121"/>
      <c r="E10" s="135" t="s">
        <v>14</v>
      </c>
      <c r="F10" s="121"/>
      <c r="G10" s="135" t="s">
        <v>16</v>
      </c>
      <c r="H10" s="121"/>
      <c r="I10" s="135" t="s">
        <v>17</v>
      </c>
      <c r="J10" s="121"/>
      <c r="K10" s="36" t="s">
        <v>72</v>
      </c>
      <c r="L10" s="135" t="s">
        <v>0</v>
      </c>
      <c r="M10" s="121"/>
      <c r="N10" s="135" t="s">
        <v>14</v>
      </c>
      <c r="O10" s="121"/>
      <c r="P10" s="135" t="s">
        <v>16</v>
      </c>
      <c r="Q10" s="121"/>
      <c r="R10" s="135" t="s">
        <v>17</v>
      </c>
      <c r="S10" s="121"/>
      <c r="T10" s="36" t="s">
        <v>73</v>
      </c>
      <c r="U10" s="45" t="s">
        <v>66</v>
      </c>
      <c r="V10" s="45" t="s">
        <v>67</v>
      </c>
      <c r="W10" s="51" t="s">
        <v>36</v>
      </c>
    </row>
    <row r="11" spans="2:23" x14ac:dyDescent="0.2">
      <c r="B11" s="17" t="s">
        <v>20</v>
      </c>
      <c r="C11" s="18">
        <v>27.7</v>
      </c>
      <c r="D11" s="19"/>
      <c r="E11" s="18">
        <v>6.9</v>
      </c>
      <c r="F11" s="19"/>
      <c r="G11" s="18">
        <v>105.5</v>
      </c>
      <c r="H11" s="19"/>
      <c r="I11" s="18">
        <v>43.1</v>
      </c>
      <c r="J11" s="19"/>
      <c r="K11" s="18">
        <v>183.2</v>
      </c>
      <c r="L11" s="18">
        <v>23.6</v>
      </c>
      <c r="M11" s="19"/>
      <c r="N11" s="18">
        <v>6.5</v>
      </c>
      <c r="O11" s="19"/>
      <c r="P11" s="18">
        <v>29.5</v>
      </c>
      <c r="Q11" s="19"/>
      <c r="R11" s="18">
        <v>12.6</v>
      </c>
      <c r="S11" s="19"/>
      <c r="T11" s="18">
        <v>72.2</v>
      </c>
      <c r="U11" s="47">
        <v>-0.60589519650655022</v>
      </c>
      <c r="V11" s="48">
        <v>0.39410480349344984</v>
      </c>
      <c r="W11" s="46">
        <v>0.10040328188012794</v>
      </c>
    </row>
    <row r="12" spans="2:23" x14ac:dyDescent="0.2">
      <c r="B12" s="21" t="s">
        <v>52</v>
      </c>
      <c r="C12" s="22">
        <v>47.2</v>
      </c>
      <c r="D12" s="23"/>
      <c r="E12" s="22">
        <v>18.7</v>
      </c>
      <c r="F12" s="23"/>
      <c r="G12" s="22">
        <v>371.4</v>
      </c>
      <c r="H12" s="23"/>
      <c r="I12" s="22">
        <v>16.8</v>
      </c>
      <c r="J12" s="23"/>
      <c r="K12" s="22">
        <v>454.09999999999997</v>
      </c>
      <c r="L12" s="22">
        <v>29.5</v>
      </c>
      <c r="M12" s="23"/>
      <c r="N12" s="22">
        <v>22.7</v>
      </c>
      <c r="O12" s="23"/>
      <c r="P12" s="22">
        <v>444.1</v>
      </c>
      <c r="Q12" s="23"/>
      <c r="R12" s="22">
        <v>18</v>
      </c>
      <c r="S12" s="23"/>
      <c r="T12" s="22">
        <v>514.29999999999995</v>
      </c>
      <c r="U12" s="46">
        <v>0.13256991852014965</v>
      </c>
      <c r="V12" s="24">
        <v>60.199999999999989</v>
      </c>
      <c r="W12" s="46">
        <v>0.71519955499930465</v>
      </c>
    </row>
    <row r="13" spans="2:23" x14ac:dyDescent="0.2">
      <c r="B13" s="21" t="s">
        <v>51</v>
      </c>
      <c r="C13" s="22">
        <v>19.899999999999999</v>
      </c>
      <c r="D13" s="23"/>
      <c r="E13" s="22">
        <v>21.5</v>
      </c>
      <c r="F13" s="23"/>
      <c r="G13" s="22">
        <v>441.8</v>
      </c>
      <c r="H13" s="23"/>
      <c r="I13" s="22">
        <v>21.5</v>
      </c>
      <c r="J13" s="23"/>
      <c r="K13" s="22">
        <v>504.7</v>
      </c>
      <c r="L13" s="22">
        <v>12.1</v>
      </c>
      <c r="M13" s="23"/>
      <c r="N13" s="22">
        <v>5.4</v>
      </c>
      <c r="O13" s="23"/>
      <c r="P13" s="22">
        <v>20.3</v>
      </c>
      <c r="Q13" s="23"/>
      <c r="R13" s="22">
        <v>60.2</v>
      </c>
      <c r="S13" s="23"/>
      <c r="T13" s="22">
        <v>98</v>
      </c>
      <c r="U13" s="46">
        <v>-0.80582524271844658</v>
      </c>
      <c r="V13" s="24">
        <v>-406.7</v>
      </c>
      <c r="W13" s="46">
        <v>0.13628146293978585</v>
      </c>
    </row>
    <row r="14" spans="2:23" x14ac:dyDescent="0.2">
      <c r="B14" s="21" t="s">
        <v>64</v>
      </c>
      <c r="C14" s="22">
        <v>2.6</v>
      </c>
      <c r="D14" s="23"/>
      <c r="E14" s="22">
        <v>0.04</v>
      </c>
      <c r="F14" s="23"/>
      <c r="G14" s="22">
        <v>0.2</v>
      </c>
      <c r="H14" s="23"/>
      <c r="I14" s="22">
        <v>1.8</v>
      </c>
      <c r="J14" s="23"/>
      <c r="K14" s="22">
        <v>4.6400000000000006</v>
      </c>
      <c r="L14" s="22">
        <v>6.3</v>
      </c>
      <c r="M14" s="23"/>
      <c r="N14" s="22">
        <v>0.5</v>
      </c>
      <c r="O14" s="23"/>
      <c r="P14" s="22"/>
      <c r="Q14" s="23"/>
      <c r="R14" s="22">
        <v>27.7</v>
      </c>
      <c r="S14" s="23"/>
      <c r="T14" s="22">
        <v>34.5</v>
      </c>
      <c r="U14" s="46">
        <v>6.4353448275862064</v>
      </c>
      <c r="V14" s="24">
        <v>29.86</v>
      </c>
      <c r="W14" s="46">
        <v>4.7976637463496036E-2</v>
      </c>
    </row>
    <row r="15" spans="2:23" x14ac:dyDescent="0.2">
      <c r="B15" s="21" t="s">
        <v>26</v>
      </c>
      <c r="C15" s="22">
        <v>0.3</v>
      </c>
      <c r="D15" s="23"/>
      <c r="E15" s="22"/>
      <c r="F15" s="23"/>
      <c r="G15" s="22"/>
      <c r="H15" s="23"/>
      <c r="I15" s="22"/>
      <c r="J15" s="23"/>
      <c r="K15" s="22">
        <v>0.3</v>
      </c>
      <c r="L15" s="22"/>
      <c r="M15" s="23"/>
      <c r="N15" s="22"/>
      <c r="O15" s="23"/>
      <c r="P15" s="22"/>
      <c r="Q15" s="23"/>
      <c r="R15" s="22">
        <v>0.1</v>
      </c>
      <c r="S15" s="23"/>
      <c r="T15" s="22">
        <v>0.1</v>
      </c>
      <c r="U15" s="46">
        <v>-0.66666666666666663</v>
      </c>
      <c r="V15" s="24">
        <v>-0.19999999999999998</v>
      </c>
      <c r="W15" s="46">
        <v>1.3906271728549577E-4</v>
      </c>
    </row>
    <row r="16" spans="2:23" x14ac:dyDescent="0.2">
      <c r="B16" s="21" t="s">
        <v>65</v>
      </c>
      <c r="C16" s="22"/>
      <c r="D16" s="23"/>
      <c r="E16" s="22"/>
      <c r="F16" s="23"/>
      <c r="G16" s="22"/>
      <c r="H16" s="23"/>
      <c r="I16" s="22">
        <v>1.1000000000000001</v>
      </c>
      <c r="J16" s="23"/>
      <c r="K16" s="22">
        <v>1.1000000000000001</v>
      </c>
      <c r="L16" s="22"/>
      <c r="M16" s="23"/>
      <c r="N16" s="22"/>
      <c r="O16" s="23"/>
      <c r="P16" s="22"/>
      <c r="Q16" s="23"/>
      <c r="R16" s="22"/>
      <c r="S16" s="23"/>
      <c r="T16" s="22">
        <v>0</v>
      </c>
      <c r="U16" s="46">
        <v>-1</v>
      </c>
      <c r="V16" s="24">
        <v>-1.1000000000000001</v>
      </c>
      <c r="W16" s="46">
        <v>0</v>
      </c>
    </row>
    <row r="17" spans="2:23" x14ac:dyDescent="0.2">
      <c r="B17" s="37" t="s">
        <v>23</v>
      </c>
      <c r="C17" s="38">
        <v>97.7</v>
      </c>
      <c r="D17" s="39"/>
      <c r="E17" s="38">
        <v>47.14</v>
      </c>
      <c r="F17" s="39"/>
      <c r="G17" s="38">
        <v>918.90000000000009</v>
      </c>
      <c r="H17" s="39"/>
      <c r="I17" s="38">
        <v>84.3</v>
      </c>
      <c r="J17" s="39"/>
      <c r="K17" s="38">
        <v>1148.04</v>
      </c>
      <c r="L17" s="38">
        <v>71.5</v>
      </c>
      <c r="M17" s="39"/>
      <c r="N17" s="38">
        <v>35.1</v>
      </c>
      <c r="O17" s="39"/>
      <c r="P17" s="38">
        <v>493.90000000000003</v>
      </c>
      <c r="Q17" s="39"/>
      <c r="R17" s="38">
        <v>118.60000000000001</v>
      </c>
      <c r="S17" s="39"/>
      <c r="T17" s="38">
        <v>719.1</v>
      </c>
      <c r="U17" s="49">
        <v>-0.37362809658200058</v>
      </c>
      <c r="V17" s="25">
        <v>-428.93999999999994</v>
      </c>
      <c r="W17" s="49">
        <v>1</v>
      </c>
    </row>
    <row r="18" spans="2:23" x14ac:dyDescent="0.2">
      <c r="B18" s="40" t="s">
        <v>63</v>
      </c>
      <c r="C18" s="58">
        <v>8.5101564405421423E-2</v>
      </c>
      <c r="D18" s="42"/>
      <c r="E18" s="41">
        <v>4.1061287063168535E-2</v>
      </c>
      <c r="F18" s="42"/>
      <c r="G18" s="41">
        <v>0.8004076513013485</v>
      </c>
      <c r="H18" s="42"/>
      <c r="I18" s="41">
        <v>7.3429497230061674E-2</v>
      </c>
      <c r="J18" s="43"/>
      <c r="K18" s="44"/>
      <c r="L18" s="41">
        <v>9.9429842859129466E-2</v>
      </c>
      <c r="M18" s="42"/>
      <c r="N18" s="41">
        <v>4.8811013767209012E-2</v>
      </c>
      <c r="O18" s="42"/>
      <c r="P18" s="41">
        <v>0.68683076067306359</v>
      </c>
      <c r="Q18" s="42"/>
      <c r="R18" s="41">
        <v>0.16492838270059798</v>
      </c>
      <c r="S18" s="43"/>
      <c r="T18" s="44"/>
      <c r="U18" s="26"/>
      <c r="V18" s="26"/>
      <c r="W18" s="50"/>
    </row>
    <row r="19" spans="2:23" s="15" customFormat="1" x14ac:dyDescent="0.2">
      <c r="C19" s="27"/>
      <c r="D19" s="27"/>
      <c r="E19" s="27"/>
      <c r="F19" s="27"/>
      <c r="G19" s="27"/>
      <c r="H19" s="27"/>
      <c r="I19" s="27"/>
      <c r="J19" s="28"/>
      <c r="K19" s="29"/>
      <c r="L19" s="27"/>
      <c r="M19" s="27"/>
      <c r="N19" s="27"/>
      <c r="O19" s="27"/>
      <c r="P19" s="27"/>
      <c r="Q19" s="27"/>
      <c r="R19" s="27"/>
      <c r="S19" s="28"/>
      <c r="T19" s="29"/>
      <c r="U19" s="29"/>
      <c r="V19" s="29"/>
    </row>
    <row r="20" spans="2:23" s="15" customFormat="1" x14ac:dyDescent="0.2">
      <c r="C20" s="27"/>
      <c r="D20" s="27"/>
      <c r="E20" s="27"/>
      <c r="F20" s="27"/>
      <c r="G20" s="27"/>
      <c r="H20" s="27"/>
      <c r="I20" s="27"/>
      <c r="J20" s="28"/>
      <c r="K20" s="29"/>
      <c r="L20" s="27"/>
      <c r="M20" s="27"/>
      <c r="N20" s="27"/>
      <c r="O20" s="27"/>
      <c r="P20" s="27"/>
      <c r="Q20" s="27"/>
      <c r="R20" s="27"/>
      <c r="S20" s="28"/>
      <c r="T20" s="29"/>
      <c r="U20" s="29"/>
      <c r="V20" s="29"/>
    </row>
    <row r="21" spans="2:23" s="15" customFormat="1" ht="27.75" customHeight="1" x14ac:dyDescent="0.2">
      <c r="B21" s="130" t="s">
        <v>80</v>
      </c>
      <c r="C21" s="131"/>
      <c r="D21" s="131"/>
      <c r="E21" s="132"/>
      <c r="F21" s="132"/>
      <c r="G21" s="131"/>
      <c r="H21" s="131"/>
      <c r="I21" s="132"/>
      <c r="J21" s="132"/>
      <c r="K21" s="131"/>
      <c r="L21" s="132"/>
      <c r="M21" s="132"/>
      <c r="N21" s="131"/>
      <c r="O21" s="131"/>
      <c r="P21" s="132"/>
      <c r="Q21" s="132"/>
      <c r="R21" s="131"/>
      <c r="S21" s="131"/>
      <c r="T21" s="132"/>
      <c r="U21" s="132"/>
      <c r="V21" s="132"/>
      <c r="W21" s="131"/>
    </row>
    <row r="22" spans="2:23" s="15" customFormat="1" ht="24" customHeight="1" x14ac:dyDescent="0.2">
      <c r="B22" s="133" t="s">
        <v>22</v>
      </c>
      <c r="C22" s="120" t="s">
        <v>0</v>
      </c>
      <c r="D22" s="121"/>
      <c r="E22" s="135" t="s">
        <v>14</v>
      </c>
      <c r="F22" s="121"/>
      <c r="G22" s="120" t="s">
        <v>16</v>
      </c>
      <c r="H22" s="121"/>
      <c r="I22" s="135" t="s">
        <v>17</v>
      </c>
      <c r="J22" s="121"/>
      <c r="K22" s="136" t="s">
        <v>72</v>
      </c>
      <c r="L22" s="135" t="s">
        <v>0</v>
      </c>
      <c r="M22" s="121"/>
      <c r="N22" s="120" t="s">
        <v>14</v>
      </c>
      <c r="O22" s="121"/>
      <c r="P22" s="135" t="s">
        <v>16</v>
      </c>
      <c r="Q22" s="121"/>
      <c r="R22" s="120" t="s">
        <v>17</v>
      </c>
      <c r="S22" s="121"/>
      <c r="T22" s="122" t="s">
        <v>73</v>
      </c>
      <c r="U22" s="124" t="s">
        <v>66</v>
      </c>
      <c r="V22" s="124" t="s">
        <v>67</v>
      </c>
      <c r="W22" s="126" t="s">
        <v>36</v>
      </c>
    </row>
    <row r="23" spans="2:23" s="15" customFormat="1" x14ac:dyDescent="0.2">
      <c r="B23" s="134"/>
      <c r="C23" s="65" t="s">
        <v>74</v>
      </c>
      <c r="D23" s="66" t="s">
        <v>21</v>
      </c>
      <c r="E23" s="65" t="s">
        <v>74</v>
      </c>
      <c r="F23" s="66" t="s">
        <v>21</v>
      </c>
      <c r="G23" s="65" t="s">
        <v>74</v>
      </c>
      <c r="H23" s="66" t="s">
        <v>21</v>
      </c>
      <c r="I23" s="65" t="s">
        <v>74</v>
      </c>
      <c r="J23" s="66" t="s">
        <v>21</v>
      </c>
      <c r="K23" s="123"/>
      <c r="L23" s="67" t="s">
        <v>74</v>
      </c>
      <c r="M23" s="66" t="s">
        <v>21</v>
      </c>
      <c r="N23" s="65" t="s">
        <v>74</v>
      </c>
      <c r="O23" s="66" t="s">
        <v>21</v>
      </c>
      <c r="P23" s="65" t="s">
        <v>74</v>
      </c>
      <c r="Q23" s="66" t="s">
        <v>21</v>
      </c>
      <c r="R23" s="65" t="s">
        <v>74</v>
      </c>
      <c r="S23" s="66" t="s">
        <v>21</v>
      </c>
      <c r="T23" s="123"/>
      <c r="U23" s="125"/>
      <c r="V23" s="125"/>
      <c r="W23" s="127"/>
    </row>
    <row r="24" spans="2:23" x14ac:dyDescent="0.2">
      <c r="B24" s="59" t="s">
        <v>1</v>
      </c>
      <c r="C24" s="29">
        <v>24.8</v>
      </c>
      <c r="D24" s="61">
        <v>2486</v>
      </c>
      <c r="E24" s="29"/>
      <c r="F24" s="61"/>
      <c r="G24" s="29"/>
      <c r="H24" s="61"/>
      <c r="I24" s="29">
        <v>1.4</v>
      </c>
      <c r="J24" s="61">
        <v>643</v>
      </c>
      <c r="K24" s="79">
        <v>26.2</v>
      </c>
      <c r="L24" s="22">
        <v>4.8</v>
      </c>
      <c r="M24" s="61">
        <v>255</v>
      </c>
      <c r="N24" s="29"/>
      <c r="O24" s="61"/>
      <c r="P24" s="29"/>
      <c r="Q24" s="61"/>
      <c r="R24" s="29">
        <v>1.3</v>
      </c>
      <c r="S24" s="61">
        <v>607</v>
      </c>
      <c r="T24" s="79">
        <v>6.1</v>
      </c>
      <c r="U24" s="46">
        <v>-0.76717557251908397</v>
      </c>
      <c r="V24" s="24">
        <v>-20.100000000000001</v>
      </c>
      <c r="W24" s="72">
        <f>+T24/$T$45</f>
        <v>8.4828257544152397E-3</v>
      </c>
    </row>
    <row r="25" spans="2:23" x14ac:dyDescent="0.2">
      <c r="B25" s="59" t="s">
        <v>25</v>
      </c>
      <c r="C25" s="29"/>
      <c r="D25" s="61"/>
      <c r="E25" s="29"/>
      <c r="F25" s="61"/>
      <c r="G25" s="29"/>
      <c r="H25" s="61"/>
      <c r="I25" s="29"/>
      <c r="J25" s="61"/>
      <c r="K25" s="79">
        <v>0</v>
      </c>
      <c r="L25" s="22"/>
      <c r="M25" s="61"/>
      <c r="N25" s="29"/>
      <c r="O25" s="61"/>
      <c r="P25" s="29"/>
      <c r="Q25" s="61"/>
      <c r="R25" s="29"/>
      <c r="S25" s="61"/>
      <c r="T25" s="79">
        <v>0</v>
      </c>
      <c r="U25" s="71" t="s">
        <v>79</v>
      </c>
      <c r="V25" s="24">
        <v>0</v>
      </c>
      <c r="W25" s="72">
        <f t="shared" ref="W25:W45" si="0">+T25/$T$45</f>
        <v>0</v>
      </c>
    </row>
    <row r="26" spans="2:23" x14ac:dyDescent="0.2">
      <c r="B26" s="59" t="s">
        <v>75</v>
      </c>
      <c r="C26" s="29">
        <v>5.4</v>
      </c>
      <c r="D26" s="61">
        <v>4</v>
      </c>
      <c r="E26" s="29">
        <v>0.8</v>
      </c>
      <c r="F26" s="61">
        <v>4</v>
      </c>
      <c r="G26" s="29"/>
      <c r="H26" s="61"/>
      <c r="I26" s="29">
        <v>0.7</v>
      </c>
      <c r="J26" s="61">
        <v>12</v>
      </c>
      <c r="K26" s="79">
        <v>6.9</v>
      </c>
      <c r="L26" s="22">
        <v>0.5</v>
      </c>
      <c r="M26" s="61">
        <v>3</v>
      </c>
      <c r="N26" s="29"/>
      <c r="O26" s="61"/>
      <c r="P26" s="29"/>
      <c r="Q26" s="61"/>
      <c r="R26" s="29"/>
      <c r="S26" s="61"/>
      <c r="T26" s="79">
        <v>0.5</v>
      </c>
      <c r="U26" s="46">
        <v>-0.92753623188405798</v>
      </c>
      <c r="V26" s="24">
        <v>-6.4</v>
      </c>
      <c r="W26" s="72">
        <f t="shared" si="0"/>
        <v>6.9531358642747876E-4</v>
      </c>
    </row>
    <row r="27" spans="2:23" x14ac:dyDescent="0.2">
      <c r="B27" s="59" t="s">
        <v>24</v>
      </c>
      <c r="C27" s="29"/>
      <c r="D27" s="61"/>
      <c r="E27" s="29"/>
      <c r="F27" s="61"/>
      <c r="G27" s="29"/>
      <c r="H27" s="61"/>
      <c r="I27" s="29"/>
      <c r="J27" s="61"/>
      <c r="K27" s="79">
        <v>0</v>
      </c>
      <c r="L27" s="22"/>
      <c r="M27" s="61"/>
      <c r="N27" s="29"/>
      <c r="O27" s="61"/>
      <c r="P27" s="29"/>
      <c r="Q27" s="61"/>
      <c r="R27" s="29"/>
      <c r="S27" s="61"/>
      <c r="T27" s="79">
        <v>0</v>
      </c>
      <c r="U27" s="71" t="s">
        <v>79</v>
      </c>
      <c r="V27" s="24">
        <v>0</v>
      </c>
      <c r="W27" s="72">
        <f t="shared" si="0"/>
        <v>0</v>
      </c>
    </row>
    <row r="28" spans="2:23" x14ac:dyDescent="0.2">
      <c r="B28" s="59" t="s">
        <v>2</v>
      </c>
      <c r="C28" s="29">
        <v>36.1</v>
      </c>
      <c r="D28" s="61">
        <v>290</v>
      </c>
      <c r="E28" s="29">
        <v>19.8</v>
      </c>
      <c r="F28" s="61">
        <v>124</v>
      </c>
      <c r="G28" s="29">
        <v>43.9</v>
      </c>
      <c r="H28" s="61">
        <v>85</v>
      </c>
      <c r="I28" s="29">
        <v>24.6</v>
      </c>
      <c r="J28" s="61">
        <v>207</v>
      </c>
      <c r="K28" s="79">
        <v>124.4</v>
      </c>
      <c r="L28" s="22">
        <v>35.700000000000003</v>
      </c>
      <c r="M28" s="61">
        <v>272</v>
      </c>
      <c r="N28" s="29">
        <v>22.1</v>
      </c>
      <c r="O28" s="61">
        <v>134</v>
      </c>
      <c r="P28" s="29">
        <v>68.5</v>
      </c>
      <c r="Q28" s="61">
        <v>76</v>
      </c>
      <c r="R28" s="29">
        <v>39</v>
      </c>
      <c r="S28" s="61">
        <v>227</v>
      </c>
      <c r="T28" s="79">
        <v>165.3</v>
      </c>
      <c r="U28" s="46">
        <v>0.3287781350482315</v>
      </c>
      <c r="V28" s="24">
        <v>40.900000000000006</v>
      </c>
      <c r="W28" s="72">
        <f t="shared" si="0"/>
        <v>0.22987067167292449</v>
      </c>
    </row>
    <row r="29" spans="2:23" x14ac:dyDescent="0.2">
      <c r="B29" s="59" t="s">
        <v>3</v>
      </c>
      <c r="C29" s="29">
        <v>0.1</v>
      </c>
      <c r="D29" s="61">
        <v>2</v>
      </c>
      <c r="E29" s="29"/>
      <c r="F29" s="61"/>
      <c r="G29" s="29"/>
      <c r="H29" s="61"/>
      <c r="I29" s="29">
        <v>0.3</v>
      </c>
      <c r="J29" s="61">
        <v>6</v>
      </c>
      <c r="K29" s="79">
        <v>0.4</v>
      </c>
      <c r="L29" s="22">
        <v>0.4</v>
      </c>
      <c r="M29" s="61">
        <v>6</v>
      </c>
      <c r="N29" s="29"/>
      <c r="O29" s="61"/>
      <c r="P29" s="29"/>
      <c r="Q29" s="61"/>
      <c r="R29" s="29">
        <v>0.1</v>
      </c>
      <c r="S29" s="61">
        <v>1</v>
      </c>
      <c r="T29" s="79">
        <v>0.5</v>
      </c>
      <c r="U29" s="46">
        <v>0.25</v>
      </c>
      <c r="V29" s="24">
        <v>9.9999999999999978E-2</v>
      </c>
      <c r="W29" s="72">
        <f t="shared" si="0"/>
        <v>6.9531358642747876E-4</v>
      </c>
    </row>
    <row r="30" spans="2:23" x14ac:dyDescent="0.2">
      <c r="B30" s="59" t="s">
        <v>15</v>
      </c>
      <c r="C30" s="29"/>
      <c r="D30" s="61"/>
      <c r="E30" s="29">
        <v>26.2</v>
      </c>
      <c r="F30" s="61">
        <v>10</v>
      </c>
      <c r="G30" s="29"/>
      <c r="H30" s="61"/>
      <c r="I30" s="29">
        <v>50</v>
      </c>
      <c r="J30" s="61">
        <v>25</v>
      </c>
      <c r="K30" s="79">
        <v>76.2</v>
      </c>
      <c r="L30" s="22"/>
      <c r="M30" s="61"/>
      <c r="N30" s="29">
        <v>13</v>
      </c>
      <c r="O30" s="61">
        <v>13</v>
      </c>
      <c r="P30" s="29"/>
      <c r="Q30" s="61"/>
      <c r="R30" s="29">
        <v>74.2</v>
      </c>
      <c r="S30" s="61">
        <v>31</v>
      </c>
      <c r="T30" s="79">
        <v>87.2</v>
      </c>
      <c r="U30" s="46">
        <v>0.14435695538057747</v>
      </c>
      <c r="V30" s="24">
        <v>11</v>
      </c>
      <c r="W30" s="72">
        <f t="shared" si="0"/>
        <v>0.1212626894729523</v>
      </c>
    </row>
    <row r="31" spans="2:23" x14ac:dyDescent="0.2">
      <c r="B31" s="59" t="s">
        <v>4</v>
      </c>
      <c r="C31" s="29">
        <v>0.5</v>
      </c>
      <c r="D31" s="61">
        <v>4</v>
      </c>
      <c r="E31" s="29"/>
      <c r="F31" s="61"/>
      <c r="G31" s="29">
        <v>4.5999999999999996</v>
      </c>
      <c r="H31" s="61">
        <v>1</v>
      </c>
      <c r="I31" s="29">
        <v>1.5</v>
      </c>
      <c r="J31" s="61">
        <v>10</v>
      </c>
      <c r="K31" s="79">
        <v>6.6</v>
      </c>
      <c r="L31" s="22">
        <v>1.9</v>
      </c>
      <c r="M31" s="61">
        <v>10</v>
      </c>
      <c r="N31" s="29"/>
      <c r="O31" s="61"/>
      <c r="P31" s="29"/>
      <c r="Q31" s="61"/>
      <c r="R31" s="29">
        <v>3.9</v>
      </c>
      <c r="S31" s="61">
        <v>22</v>
      </c>
      <c r="T31" s="79">
        <v>5.8</v>
      </c>
      <c r="U31" s="46">
        <v>-0.12121212121212122</v>
      </c>
      <c r="V31" s="24">
        <v>-0.79999999999999982</v>
      </c>
      <c r="W31" s="72">
        <f t="shared" si="0"/>
        <v>8.0656376025587534E-3</v>
      </c>
    </row>
    <row r="32" spans="2:23" x14ac:dyDescent="0.2">
      <c r="B32" s="59" t="s">
        <v>76</v>
      </c>
      <c r="C32" s="29"/>
      <c r="D32" s="61"/>
      <c r="E32" s="29"/>
      <c r="F32" s="61"/>
      <c r="G32" s="29"/>
      <c r="H32" s="61"/>
      <c r="I32" s="29">
        <v>0.9</v>
      </c>
      <c r="J32" s="61">
        <v>6</v>
      </c>
      <c r="K32" s="79">
        <v>0.9</v>
      </c>
      <c r="L32" s="22"/>
      <c r="M32" s="61"/>
      <c r="N32" s="29"/>
      <c r="O32" s="61"/>
      <c r="P32" s="29"/>
      <c r="Q32" s="61"/>
      <c r="R32" s="29"/>
      <c r="S32" s="61"/>
      <c r="T32" s="79">
        <v>0</v>
      </c>
      <c r="U32" s="46">
        <v>-1</v>
      </c>
      <c r="V32" s="24">
        <v>-0.9</v>
      </c>
      <c r="W32" s="72">
        <f t="shared" si="0"/>
        <v>0</v>
      </c>
    </row>
    <row r="33" spans="2:24" x14ac:dyDescent="0.2">
      <c r="B33" s="59" t="s">
        <v>29</v>
      </c>
      <c r="C33" s="29"/>
      <c r="D33" s="61"/>
      <c r="E33" s="29"/>
      <c r="F33" s="61"/>
      <c r="G33" s="29"/>
      <c r="H33" s="61"/>
      <c r="I33" s="29"/>
      <c r="J33" s="61"/>
      <c r="K33" s="79">
        <v>0</v>
      </c>
      <c r="L33" s="22"/>
      <c r="M33" s="61"/>
      <c r="N33" s="29"/>
      <c r="O33" s="61"/>
      <c r="P33" s="29"/>
      <c r="Q33" s="61"/>
      <c r="R33" s="29"/>
      <c r="S33" s="61"/>
      <c r="T33" s="79">
        <v>0</v>
      </c>
      <c r="U33" s="71" t="s">
        <v>79</v>
      </c>
      <c r="V33" s="24">
        <v>0</v>
      </c>
      <c r="W33" s="72">
        <f t="shared" si="0"/>
        <v>0</v>
      </c>
    </row>
    <row r="34" spans="2:24" x14ac:dyDescent="0.2">
      <c r="B34" s="59" t="s">
        <v>27</v>
      </c>
      <c r="C34" s="29"/>
      <c r="D34" s="61"/>
      <c r="E34" s="29"/>
      <c r="F34" s="61"/>
      <c r="G34" s="29"/>
      <c r="H34" s="61"/>
      <c r="I34" s="29"/>
      <c r="J34" s="61"/>
      <c r="K34" s="79">
        <v>0</v>
      </c>
      <c r="L34" s="22"/>
      <c r="M34" s="61"/>
      <c r="N34" s="29"/>
      <c r="O34" s="61"/>
      <c r="P34" s="29"/>
      <c r="Q34" s="61"/>
      <c r="R34" s="29"/>
      <c r="S34" s="61"/>
      <c r="T34" s="79">
        <v>0</v>
      </c>
      <c r="U34" s="71" t="s">
        <v>79</v>
      </c>
      <c r="V34" s="24">
        <v>0</v>
      </c>
      <c r="W34" s="72">
        <f t="shared" si="0"/>
        <v>0</v>
      </c>
    </row>
    <row r="35" spans="2:24" x14ac:dyDescent="0.2">
      <c r="B35" s="59" t="s">
        <v>18</v>
      </c>
      <c r="C35" s="29"/>
      <c r="D35" s="61"/>
      <c r="E35" s="29"/>
      <c r="F35" s="61"/>
      <c r="G35" s="29"/>
      <c r="H35" s="61"/>
      <c r="I35" s="29">
        <v>0.1</v>
      </c>
      <c r="J35" s="61">
        <v>2</v>
      </c>
      <c r="K35" s="79">
        <v>0.1</v>
      </c>
      <c r="L35" s="22"/>
      <c r="M35" s="61"/>
      <c r="N35" s="29"/>
      <c r="O35" s="61"/>
      <c r="P35" s="29"/>
      <c r="Q35" s="61"/>
      <c r="R35" s="29"/>
      <c r="S35" s="61"/>
      <c r="T35" s="79">
        <v>0</v>
      </c>
      <c r="U35" s="46">
        <v>-1</v>
      </c>
      <c r="V35" s="24">
        <v>-0.1</v>
      </c>
      <c r="W35" s="72">
        <f t="shared" si="0"/>
        <v>0</v>
      </c>
    </row>
    <row r="36" spans="2:24" x14ac:dyDescent="0.2">
      <c r="B36" s="59" t="s">
        <v>30</v>
      </c>
      <c r="C36" s="29"/>
      <c r="D36" s="61"/>
      <c r="E36" s="29">
        <v>0.3</v>
      </c>
      <c r="F36" s="61">
        <v>1</v>
      </c>
      <c r="G36" s="29">
        <v>5.8</v>
      </c>
      <c r="H36" s="61">
        <v>2</v>
      </c>
      <c r="I36" s="29"/>
      <c r="J36" s="61"/>
      <c r="K36" s="79">
        <v>6.1</v>
      </c>
      <c r="L36" s="22"/>
      <c r="M36" s="61"/>
      <c r="N36" s="29"/>
      <c r="O36" s="61"/>
      <c r="P36" s="29"/>
      <c r="Q36" s="61"/>
      <c r="R36" s="29">
        <v>0.1</v>
      </c>
      <c r="S36" s="61">
        <v>1</v>
      </c>
      <c r="T36" s="79">
        <v>0.1</v>
      </c>
      <c r="U36" s="71">
        <v>-0.98360655737704916</v>
      </c>
      <c r="V36" s="24">
        <v>-6</v>
      </c>
      <c r="W36" s="72">
        <f t="shared" si="0"/>
        <v>1.3906271728549577E-4</v>
      </c>
    </row>
    <row r="37" spans="2:24" x14ac:dyDescent="0.2">
      <c r="B37" s="59" t="s">
        <v>31</v>
      </c>
      <c r="C37" s="29"/>
      <c r="D37" s="61"/>
      <c r="E37" s="29"/>
      <c r="F37" s="61"/>
      <c r="G37" s="29"/>
      <c r="H37" s="61"/>
      <c r="I37" s="29">
        <v>1.5</v>
      </c>
      <c r="J37" s="61">
        <v>5</v>
      </c>
      <c r="K37" s="79">
        <v>1.5</v>
      </c>
      <c r="L37" s="22"/>
      <c r="M37" s="61"/>
      <c r="N37" s="29"/>
      <c r="O37" s="61"/>
      <c r="P37" s="29"/>
      <c r="Q37" s="61"/>
      <c r="R37" s="29"/>
      <c r="S37" s="61"/>
      <c r="T37" s="79">
        <v>0</v>
      </c>
      <c r="U37" s="71">
        <v>-1</v>
      </c>
      <c r="V37" s="24">
        <v>-1.5</v>
      </c>
      <c r="W37" s="72">
        <f t="shared" si="0"/>
        <v>0</v>
      </c>
    </row>
    <row r="38" spans="2:24" x14ac:dyDescent="0.2">
      <c r="B38" s="59" t="s">
        <v>5</v>
      </c>
      <c r="C38" s="29">
        <v>20.2</v>
      </c>
      <c r="D38" s="61">
        <v>20</v>
      </c>
      <c r="E38" s="29"/>
      <c r="F38" s="61"/>
      <c r="G38" s="29">
        <v>864.6</v>
      </c>
      <c r="H38" s="61">
        <v>81</v>
      </c>
      <c r="I38" s="29"/>
      <c r="J38" s="61"/>
      <c r="K38" s="79">
        <v>884.80000000000007</v>
      </c>
      <c r="L38" s="22">
        <v>17</v>
      </c>
      <c r="M38" s="61">
        <v>23</v>
      </c>
      <c r="N38" s="29"/>
      <c r="O38" s="61"/>
      <c r="P38" s="29">
        <v>425.4</v>
      </c>
      <c r="Q38" s="61">
        <v>52</v>
      </c>
      <c r="R38" s="29"/>
      <c r="S38" s="61"/>
      <c r="T38" s="79">
        <v>442.4</v>
      </c>
      <c r="U38" s="46">
        <v>-0.5</v>
      </c>
      <c r="V38" s="24">
        <v>-442.40000000000009</v>
      </c>
      <c r="W38" s="72">
        <f t="shared" si="0"/>
        <v>0.61521346127103316</v>
      </c>
    </row>
    <row r="39" spans="2:24" x14ac:dyDescent="0.2">
      <c r="B39" s="59" t="s">
        <v>6</v>
      </c>
      <c r="C39" s="29">
        <v>0.5</v>
      </c>
      <c r="D39" s="61">
        <v>2</v>
      </c>
      <c r="E39" s="29"/>
      <c r="F39" s="61"/>
      <c r="G39" s="29"/>
      <c r="H39" s="61"/>
      <c r="I39" s="29">
        <v>2.9</v>
      </c>
      <c r="J39" s="61">
        <v>7</v>
      </c>
      <c r="K39" s="79">
        <v>3.4</v>
      </c>
      <c r="L39" s="22"/>
      <c r="M39" s="61"/>
      <c r="N39" s="29"/>
      <c r="O39" s="61"/>
      <c r="P39" s="29"/>
      <c r="Q39" s="61"/>
      <c r="R39" s="29"/>
      <c r="S39" s="61"/>
      <c r="T39" s="79">
        <v>0</v>
      </c>
      <c r="U39" s="71">
        <v>-1</v>
      </c>
      <c r="V39" s="24">
        <v>-3.4</v>
      </c>
      <c r="W39" s="72">
        <f t="shared" si="0"/>
        <v>0</v>
      </c>
    </row>
    <row r="40" spans="2:24" x14ac:dyDescent="0.2">
      <c r="B40" s="59" t="s">
        <v>28</v>
      </c>
      <c r="C40" s="29"/>
      <c r="D40" s="61"/>
      <c r="E40" s="29"/>
      <c r="F40" s="61"/>
      <c r="G40" s="29"/>
      <c r="H40" s="61"/>
      <c r="I40" s="29"/>
      <c r="J40" s="61"/>
      <c r="K40" s="79">
        <v>0</v>
      </c>
      <c r="L40" s="22"/>
      <c r="M40" s="61"/>
      <c r="N40" s="29"/>
      <c r="O40" s="61"/>
      <c r="P40" s="29"/>
      <c r="Q40" s="61"/>
      <c r="R40" s="29"/>
      <c r="S40" s="61"/>
      <c r="T40" s="79">
        <v>0</v>
      </c>
      <c r="U40" s="71" t="s">
        <v>79</v>
      </c>
      <c r="V40" s="24">
        <v>0</v>
      </c>
      <c r="W40" s="72">
        <f t="shared" si="0"/>
        <v>0</v>
      </c>
    </row>
    <row r="41" spans="2:24" x14ac:dyDescent="0.2">
      <c r="B41" s="59" t="s">
        <v>7</v>
      </c>
      <c r="C41" s="29">
        <v>0.5</v>
      </c>
      <c r="D41" s="61">
        <v>6</v>
      </c>
      <c r="E41" s="29"/>
      <c r="F41" s="61"/>
      <c r="G41" s="29"/>
      <c r="H41" s="61"/>
      <c r="I41" s="29"/>
      <c r="J41" s="61"/>
      <c r="K41" s="79">
        <v>0.5</v>
      </c>
      <c r="L41" s="22">
        <v>0.8</v>
      </c>
      <c r="M41" s="61">
        <v>7</v>
      </c>
      <c r="N41" s="29"/>
      <c r="O41" s="61"/>
      <c r="P41" s="29"/>
      <c r="Q41" s="61"/>
      <c r="R41" s="29"/>
      <c r="S41" s="61"/>
      <c r="T41" s="79">
        <v>0.8</v>
      </c>
      <c r="U41" s="46">
        <v>0.60000000000000009</v>
      </c>
      <c r="V41" s="24">
        <v>0.30000000000000004</v>
      </c>
      <c r="W41" s="72">
        <f t="shared" si="0"/>
        <v>1.1125017382839662E-3</v>
      </c>
    </row>
    <row r="42" spans="2:24" x14ac:dyDescent="0.2">
      <c r="B42" s="59" t="s">
        <v>19</v>
      </c>
      <c r="C42" s="29"/>
      <c r="D42" s="61"/>
      <c r="E42" s="29"/>
      <c r="F42" s="61"/>
      <c r="G42" s="29"/>
      <c r="H42" s="61"/>
      <c r="I42" s="29">
        <v>0.4</v>
      </c>
      <c r="J42" s="61">
        <v>10</v>
      </c>
      <c r="K42" s="79">
        <v>0.4</v>
      </c>
      <c r="L42" s="22"/>
      <c r="M42" s="61"/>
      <c r="N42" s="29"/>
      <c r="O42" s="61"/>
      <c r="P42" s="29"/>
      <c r="Q42" s="61"/>
      <c r="R42" s="29"/>
      <c r="S42" s="61"/>
      <c r="T42" s="79">
        <v>0</v>
      </c>
      <c r="U42" s="46">
        <v>-1</v>
      </c>
      <c r="V42" s="24">
        <v>-0.4</v>
      </c>
      <c r="W42" s="72">
        <f t="shared" si="0"/>
        <v>0</v>
      </c>
    </row>
    <row r="43" spans="2:24" x14ac:dyDescent="0.2">
      <c r="B43" s="59" t="s">
        <v>8</v>
      </c>
      <c r="C43" s="29">
        <v>9.6</v>
      </c>
      <c r="D43" s="61">
        <v>91</v>
      </c>
      <c r="E43" s="29"/>
      <c r="F43" s="61"/>
      <c r="G43" s="29"/>
      <c r="H43" s="61"/>
      <c r="I43" s="29"/>
      <c r="J43" s="61"/>
      <c r="K43" s="79">
        <v>9.6</v>
      </c>
      <c r="L43" s="22">
        <v>10.4</v>
      </c>
      <c r="M43" s="61">
        <v>89</v>
      </c>
      <c r="N43" s="29"/>
      <c r="O43" s="61"/>
      <c r="P43" s="29"/>
      <c r="Q43" s="61"/>
      <c r="R43" s="29"/>
      <c r="S43" s="61"/>
      <c r="T43" s="79">
        <v>10.4</v>
      </c>
      <c r="U43" s="46">
        <v>8.3333333333333481E-2</v>
      </c>
      <c r="V43" s="24">
        <v>0.80000000000000071</v>
      </c>
      <c r="W43" s="72">
        <f t="shared" si="0"/>
        <v>1.446252259769156E-2</v>
      </c>
    </row>
    <row r="44" spans="2:24" x14ac:dyDescent="0.2">
      <c r="B44" s="59"/>
      <c r="C44" s="29"/>
      <c r="D44" s="61"/>
      <c r="E44" s="29"/>
      <c r="F44" s="61"/>
      <c r="G44" s="29"/>
      <c r="H44" s="61"/>
      <c r="I44" s="29"/>
      <c r="J44" s="61"/>
      <c r="K44" s="79">
        <v>0</v>
      </c>
      <c r="L44" s="22"/>
      <c r="M44" s="61"/>
      <c r="N44" s="29"/>
      <c r="O44" s="61"/>
      <c r="P44" s="29"/>
      <c r="Q44" s="61"/>
      <c r="R44" s="29"/>
      <c r="S44" s="61"/>
      <c r="T44" s="79"/>
      <c r="U44" s="71" t="s">
        <v>79</v>
      </c>
      <c r="V44" s="24">
        <v>0</v>
      </c>
      <c r="W44" s="72">
        <f t="shared" si="0"/>
        <v>0</v>
      </c>
    </row>
    <row r="45" spans="2:24" x14ac:dyDescent="0.2">
      <c r="B45" s="73" t="s">
        <v>77</v>
      </c>
      <c r="C45" s="74">
        <v>97.7</v>
      </c>
      <c r="D45" s="75"/>
      <c r="E45" s="74">
        <v>47.099999999999994</v>
      </c>
      <c r="F45" s="75"/>
      <c r="G45" s="74">
        <v>918.9</v>
      </c>
      <c r="H45" s="75"/>
      <c r="I45" s="74">
        <v>84.300000000000011</v>
      </c>
      <c r="J45" s="75"/>
      <c r="K45" s="74">
        <v>1148</v>
      </c>
      <c r="L45" s="76">
        <v>71.5</v>
      </c>
      <c r="M45" s="77"/>
      <c r="N45" s="76">
        <v>35.1</v>
      </c>
      <c r="O45" s="77"/>
      <c r="P45" s="76">
        <v>493.9</v>
      </c>
      <c r="Q45" s="77"/>
      <c r="R45" s="76">
        <v>118.6</v>
      </c>
      <c r="S45" s="77"/>
      <c r="T45" s="78">
        <v>719.1</v>
      </c>
      <c r="U45" s="49">
        <v>-0.37360627177700345</v>
      </c>
      <c r="V45" s="25">
        <v>-428.9</v>
      </c>
      <c r="W45" s="47">
        <f t="shared" si="0"/>
        <v>1</v>
      </c>
    </row>
    <row r="46" spans="2:24" x14ac:dyDescent="0.2">
      <c r="B46" s="80" t="s">
        <v>78</v>
      </c>
      <c r="C46" s="81"/>
      <c r="D46" s="82">
        <v>2905</v>
      </c>
      <c r="E46" s="81"/>
      <c r="F46" s="82">
        <v>139</v>
      </c>
      <c r="G46" s="81"/>
      <c r="H46" s="82">
        <v>169</v>
      </c>
      <c r="I46" s="81"/>
      <c r="J46" s="82">
        <v>933</v>
      </c>
      <c r="K46" s="83">
        <v>4146</v>
      </c>
      <c r="L46" s="84"/>
      <c r="M46" s="83">
        <v>665</v>
      </c>
      <c r="N46" s="84"/>
      <c r="O46" s="83">
        <v>147</v>
      </c>
      <c r="P46" s="84"/>
      <c r="Q46" s="83">
        <v>128</v>
      </c>
      <c r="R46" s="84"/>
      <c r="S46" s="83">
        <v>889</v>
      </c>
      <c r="T46" s="85">
        <v>1829</v>
      </c>
      <c r="U46" s="86">
        <v>-0.55885190545103713</v>
      </c>
      <c r="V46" s="87">
        <v>-2317</v>
      </c>
      <c r="W46" s="50"/>
    </row>
    <row r="47" spans="2:24" x14ac:dyDescent="0.2">
      <c r="W47" s="14" t="s">
        <v>35</v>
      </c>
      <c r="X47" s="14" t="s">
        <v>36</v>
      </c>
    </row>
    <row r="49" spans="2:24" ht="26.25" customHeight="1" x14ac:dyDescent="0.2">
      <c r="B49" s="130" t="s">
        <v>81</v>
      </c>
      <c r="C49" s="131"/>
      <c r="D49" s="131"/>
      <c r="E49" s="132"/>
      <c r="F49" s="132"/>
      <c r="G49" s="131"/>
      <c r="H49" s="131"/>
      <c r="I49" s="132"/>
      <c r="J49" s="132"/>
      <c r="K49" s="131"/>
      <c r="L49" s="132"/>
      <c r="M49" s="132"/>
      <c r="N49" s="131"/>
      <c r="O49" s="131"/>
      <c r="P49" s="132"/>
      <c r="Q49" s="132"/>
      <c r="R49" s="131"/>
      <c r="S49" s="131"/>
      <c r="T49" s="132"/>
      <c r="U49" s="132"/>
      <c r="V49" s="132"/>
      <c r="W49" s="131"/>
    </row>
    <row r="50" spans="2:24" x14ac:dyDescent="0.2">
      <c r="B50" s="133" t="s">
        <v>22</v>
      </c>
      <c r="C50" s="120" t="s">
        <v>0</v>
      </c>
      <c r="D50" s="121"/>
      <c r="E50" s="135" t="s">
        <v>14</v>
      </c>
      <c r="F50" s="121"/>
      <c r="G50" s="120" t="s">
        <v>16</v>
      </c>
      <c r="H50" s="121"/>
      <c r="I50" s="135" t="s">
        <v>17</v>
      </c>
      <c r="J50" s="121"/>
      <c r="K50" s="136" t="s">
        <v>72</v>
      </c>
      <c r="L50" s="135" t="s">
        <v>0</v>
      </c>
      <c r="M50" s="121"/>
      <c r="N50" s="120" t="s">
        <v>14</v>
      </c>
      <c r="O50" s="121"/>
      <c r="P50" s="135" t="s">
        <v>16</v>
      </c>
      <c r="Q50" s="121"/>
      <c r="R50" s="120" t="s">
        <v>17</v>
      </c>
      <c r="S50" s="121"/>
      <c r="T50" s="122" t="s">
        <v>73</v>
      </c>
      <c r="U50" s="124" t="s">
        <v>66</v>
      </c>
      <c r="V50" s="124" t="s">
        <v>67</v>
      </c>
      <c r="W50" s="126" t="s">
        <v>36</v>
      </c>
    </row>
    <row r="51" spans="2:24" x14ac:dyDescent="0.2">
      <c r="B51" s="134"/>
      <c r="C51" s="65" t="s">
        <v>74</v>
      </c>
      <c r="D51" s="66" t="s">
        <v>21</v>
      </c>
      <c r="E51" s="65" t="s">
        <v>74</v>
      </c>
      <c r="F51" s="66" t="s">
        <v>21</v>
      </c>
      <c r="G51" s="65" t="s">
        <v>74</v>
      </c>
      <c r="H51" s="66" t="s">
        <v>21</v>
      </c>
      <c r="I51" s="65" t="s">
        <v>74</v>
      </c>
      <c r="J51" s="66" t="s">
        <v>21</v>
      </c>
      <c r="K51" s="123"/>
      <c r="L51" s="67" t="s">
        <v>74</v>
      </c>
      <c r="M51" s="66" t="s">
        <v>21</v>
      </c>
      <c r="N51" s="65" t="s">
        <v>74</v>
      </c>
      <c r="O51" s="66" t="s">
        <v>21</v>
      </c>
      <c r="P51" s="65" t="s">
        <v>74</v>
      </c>
      <c r="Q51" s="66" t="s">
        <v>21</v>
      </c>
      <c r="R51" s="65" t="s">
        <v>74</v>
      </c>
      <c r="S51" s="66" t="s">
        <v>21</v>
      </c>
      <c r="T51" s="123"/>
      <c r="U51" s="125"/>
      <c r="V51" s="125"/>
      <c r="W51" s="127"/>
    </row>
    <row r="52" spans="2:24" x14ac:dyDescent="0.2">
      <c r="B52" s="17" t="s">
        <v>32</v>
      </c>
      <c r="C52" s="18">
        <v>61.800000000000004</v>
      </c>
      <c r="D52" s="94">
        <v>316</v>
      </c>
      <c r="E52" s="70">
        <v>46.8</v>
      </c>
      <c r="F52" s="69">
        <v>138</v>
      </c>
      <c r="G52" s="18">
        <v>908.5</v>
      </c>
      <c r="H52" s="94">
        <v>166</v>
      </c>
      <c r="I52" s="70">
        <v>76</v>
      </c>
      <c r="J52" s="69">
        <v>260</v>
      </c>
      <c r="K52" s="74">
        <v>1093.1000000000001</v>
      </c>
      <c r="L52" s="70">
        <v>53.6</v>
      </c>
      <c r="M52" s="69">
        <v>304</v>
      </c>
      <c r="N52" s="18">
        <v>35.1</v>
      </c>
      <c r="O52" s="94">
        <v>147</v>
      </c>
      <c r="P52" s="70">
        <v>493.9</v>
      </c>
      <c r="Q52" s="69">
        <v>128</v>
      </c>
      <c r="R52" s="18">
        <v>113.3</v>
      </c>
      <c r="S52" s="94">
        <v>259</v>
      </c>
      <c r="T52" s="76">
        <v>695.90000000000009</v>
      </c>
      <c r="U52" s="47">
        <v>-0.36337023145183422</v>
      </c>
      <c r="V52" s="70">
        <v>-397.20000000000005</v>
      </c>
      <c r="W52" s="47">
        <f t="shared" ref="W52:W57" si="1">+T52/$T$45</f>
        <v>0.96773744958976504</v>
      </c>
      <c r="X52" s="20">
        <v>0.94297093761413631</v>
      </c>
    </row>
    <row r="53" spans="2:24" x14ac:dyDescent="0.2">
      <c r="B53" s="21" t="s">
        <v>37</v>
      </c>
      <c r="C53" s="22">
        <v>24.8</v>
      </c>
      <c r="D53" s="63">
        <v>2486</v>
      </c>
      <c r="E53" s="29">
        <v>0</v>
      </c>
      <c r="F53" s="15">
        <v>0</v>
      </c>
      <c r="G53" s="22">
        <v>0</v>
      </c>
      <c r="H53" s="63">
        <v>0</v>
      </c>
      <c r="I53" s="29">
        <v>1.4</v>
      </c>
      <c r="J53" s="15">
        <v>643</v>
      </c>
      <c r="K53" s="96">
        <v>26.2</v>
      </c>
      <c r="L53" s="29">
        <v>4.8</v>
      </c>
      <c r="M53" s="15">
        <v>255</v>
      </c>
      <c r="N53" s="22">
        <v>0</v>
      </c>
      <c r="O53" s="63">
        <v>0</v>
      </c>
      <c r="P53" s="29">
        <v>0</v>
      </c>
      <c r="Q53" s="15">
        <v>0</v>
      </c>
      <c r="R53" s="22">
        <v>1.3</v>
      </c>
      <c r="S53" s="63">
        <v>607</v>
      </c>
      <c r="T53" s="79">
        <v>6.1</v>
      </c>
      <c r="U53" s="46">
        <v>-0.76717557251908397</v>
      </c>
      <c r="V53" s="29">
        <v>-20.100000000000001</v>
      </c>
      <c r="W53" s="46">
        <f t="shared" si="1"/>
        <v>8.4828257544152397E-3</v>
      </c>
      <c r="X53" s="20">
        <v>7.2003756717741773E-3</v>
      </c>
    </row>
    <row r="54" spans="2:24" x14ac:dyDescent="0.2">
      <c r="B54" s="21" t="s">
        <v>33</v>
      </c>
      <c r="C54" s="22">
        <v>9.6</v>
      </c>
      <c r="D54" s="63">
        <v>91</v>
      </c>
      <c r="E54" s="29">
        <v>0</v>
      </c>
      <c r="F54" s="15">
        <v>0</v>
      </c>
      <c r="G54" s="22">
        <v>0</v>
      </c>
      <c r="H54" s="63">
        <v>0</v>
      </c>
      <c r="I54" s="29">
        <v>0</v>
      </c>
      <c r="J54" s="15">
        <v>0</v>
      </c>
      <c r="K54" s="96">
        <v>9.6</v>
      </c>
      <c r="L54" s="29">
        <v>10.4</v>
      </c>
      <c r="M54" s="15">
        <v>89</v>
      </c>
      <c r="N54" s="22">
        <v>0</v>
      </c>
      <c r="O54" s="63">
        <v>0</v>
      </c>
      <c r="P54" s="29">
        <v>0</v>
      </c>
      <c r="Q54" s="15">
        <v>0</v>
      </c>
      <c r="R54" s="22">
        <v>0</v>
      </c>
      <c r="S54" s="63">
        <v>0</v>
      </c>
      <c r="T54" s="79">
        <v>10.4</v>
      </c>
      <c r="U54" s="46">
        <v>8.3333333333333481E-2</v>
      </c>
      <c r="V54" s="29">
        <v>0.80000000000000071</v>
      </c>
      <c r="W54" s="46">
        <f t="shared" si="1"/>
        <v>1.446252259769156E-2</v>
      </c>
      <c r="X54" s="20">
        <v>1.4957302120110609E-2</v>
      </c>
    </row>
    <row r="55" spans="2:24" x14ac:dyDescent="0.2">
      <c r="B55" s="21" t="s">
        <v>38</v>
      </c>
      <c r="C55" s="22">
        <v>0</v>
      </c>
      <c r="D55" s="63">
        <v>0</v>
      </c>
      <c r="E55" s="29">
        <v>0</v>
      </c>
      <c r="F55" s="15">
        <v>0</v>
      </c>
      <c r="G55" s="22">
        <v>0</v>
      </c>
      <c r="H55" s="63">
        <v>0</v>
      </c>
      <c r="I55" s="29">
        <v>1</v>
      </c>
      <c r="J55" s="15">
        <v>8</v>
      </c>
      <c r="K55" s="96">
        <v>1</v>
      </c>
      <c r="L55" s="29">
        <v>0</v>
      </c>
      <c r="M55" s="15">
        <v>0</v>
      </c>
      <c r="N55" s="22">
        <v>0</v>
      </c>
      <c r="O55" s="63">
        <v>0</v>
      </c>
      <c r="P55" s="29">
        <v>0</v>
      </c>
      <c r="Q55" s="15">
        <v>0</v>
      </c>
      <c r="R55" s="22">
        <v>0</v>
      </c>
      <c r="S55" s="63">
        <v>0</v>
      </c>
      <c r="T55" s="79">
        <v>0</v>
      </c>
      <c r="U55" s="46">
        <v>-1</v>
      </c>
      <c r="V55" s="29">
        <v>-1</v>
      </c>
      <c r="W55" s="46">
        <f t="shared" si="1"/>
        <v>0</v>
      </c>
      <c r="X55" s="20">
        <v>1.9496669391446505E-2</v>
      </c>
    </row>
    <row r="56" spans="2:24" x14ac:dyDescent="0.2">
      <c r="B56" s="21" t="s">
        <v>39</v>
      </c>
      <c r="C56" s="22">
        <v>1</v>
      </c>
      <c r="D56" s="63">
        <v>8</v>
      </c>
      <c r="E56" s="29">
        <v>0.3</v>
      </c>
      <c r="F56" s="15">
        <v>1</v>
      </c>
      <c r="G56" s="22">
        <v>5.8</v>
      </c>
      <c r="H56" s="63">
        <v>2</v>
      </c>
      <c r="I56" s="29">
        <v>2.9</v>
      </c>
      <c r="J56" s="15">
        <v>7</v>
      </c>
      <c r="K56" s="96">
        <v>10</v>
      </c>
      <c r="L56" s="29">
        <v>0.8</v>
      </c>
      <c r="M56" s="15">
        <v>7</v>
      </c>
      <c r="N56" s="22">
        <v>0</v>
      </c>
      <c r="O56" s="63">
        <v>0</v>
      </c>
      <c r="P56" s="29">
        <v>0</v>
      </c>
      <c r="Q56" s="15">
        <v>0</v>
      </c>
      <c r="R56" s="22">
        <v>0.1</v>
      </c>
      <c r="S56" s="63">
        <v>1</v>
      </c>
      <c r="T56" s="79">
        <v>0.9</v>
      </c>
      <c r="U56" s="46">
        <v>-0.91</v>
      </c>
      <c r="V56" s="29">
        <v>-9.1</v>
      </c>
      <c r="W56" s="46">
        <f t="shared" si="1"/>
        <v>1.2515644555694619E-3</v>
      </c>
      <c r="X56" s="20">
        <v>1.7392211767570479E-4</v>
      </c>
    </row>
    <row r="57" spans="2:24" x14ac:dyDescent="0.2">
      <c r="B57" s="88" t="s">
        <v>34</v>
      </c>
      <c r="C57" s="95">
        <v>0.5</v>
      </c>
      <c r="D57" s="64">
        <v>4</v>
      </c>
      <c r="E57" s="89">
        <v>0</v>
      </c>
      <c r="F57" s="90">
        <v>0</v>
      </c>
      <c r="G57" s="95">
        <v>4.5999999999999996</v>
      </c>
      <c r="H57" s="64">
        <v>1</v>
      </c>
      <c r="I57" s="89">
        <v>3</v>
      </c>
      <c r="J57" s="90">
        <v>15</v>
      </c>
      <c r="K57" s="97">
        <v>8.1</v>
      </c>
      <c r="L57" s="89">
        <v>1.9</v>
      </c>
      <c r="M57" s="90">
        <v>10</v>
      </c>
      <c r="N57" s="95">
        <v>0</v>
      </c>
      <c r="O57" s="64">
        <v>0</v>
      </c>
      <c r="P57" s="89">
        <v>0</v>
      </c>
      <c r="Q57" s="90">
        <v>0</v>
      </c>
      <c r="R57" s="95">
        <v>3.9</v>
      </c>
      <c r="S57" s="64">
        <v>22</v>
      </c>
      <c r="T57" s="98">
        <v>5.8</v>
      </c>
      <c r="U57" s="62">
        <v>-0.28395061728395066</v>
      </c>
      <c r="V57" s="89">
        <v>-2.2999999999999998</v>
      </c>
      <c r="W57" s="62">
        <f t="shared" si="1"/>
        <v>8.0656376025587534E-3</v>
      </c>
      <c r="X57" s="20">
        <v>1.5200793084856598E-2</v>
      </c>
    </row>
    <row r="58" spans="2:24" x14ac:dyDescent="0.2">
      <c r="B58" s="15"/>
      <c r="C58" s="30"/>
      <c r="E58" s="30"/>
      <c r="G58" s="30"/>
      <c r="I58" s="30"/>
      <c r="K58" s="30"/>
      <c r="L58" s="30"/>
      <c r="N58" s="30"/>
      <c r="P58" s="30"/>
      <c r="R58" s="30"/>
      <c r="T58" s="30"/>
      <c r="U58" s="27"/>
      <c r="V58" s="29"/>
      <c r="W58" s="20"/>
      <c r="X58" s="20"/>
    </row>
    <row r="59" spans="2:24" x14ac:dyDescent="0.2">
      <c r="B59" s="15"/>
      <c r="C59" s="30"/>
      <c r="E59" s="30"/>
      <c r="G59" s="30"/>
      <c r="I59" s="30"/>
      <c r="K59" s="30"/>
      <c r="L59" s="30"/>
      <c r="N59" s="30"/>
      <c r="P59" s="30"/>
      <c r="R59" s="30"/>
      <c r="T59" s="30"/>
      <c r="U59" s="27"/>
      <c r="V59" s="29"/>
      <c r="W59" s="20"/>
      <c r="X59" s="20"/>
    </row>
    <row r="60" spans="2:24" x14ac:dyDescent="0.2">
      <c r="B60" s="109" t="s">
        <v>89</v>
      </c>
    </row>
    <row r="61" spans="2:24" x14ac:dyDescent="0.2">
      <c r="B61" s="109"/>
    </row>
    <row r="62" spans="2:24" x14ac:dyDescent="0.2">
      <c r="B62" s="99" t="s">
        <v>90</v>
      </c>
      <c r="C62" s="100" t="s">
        <v>84</v>
      </c>
      <c r="D62" s="100" t="s">
        <v>85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4" x14ac:dyDescent="0.2">
      <c r="B63" s="50" t="s">
        <v>82</v>
      </c>
      <c r="C63" s="101">
        <v>7696</v>
      </c>
      <c r="D63" s="62">
        <v>0.37745843346902741</v>
      </c>
      <c r="E63" s="27"/>
      <c r="F63" s="15"/>
      <c r="G63" s="27"/>
      <c r="H63" s="15"/>
      <c r="I63" s="27"/>
      <c r="J63" s="15"/>
      <c r="K63" s="15"/>
      <c r="L63" s="27"/>
      <c r="M63" s="15"/>
      <c r="N63" s="27"/>
      <c r="O63" s="15"/>
      <c r="P63" s="27"/>
      <c r="Q63" s="15"/>
      <c r="R63" s="27"/>
      <c r="S63" s="15"/>
      <c r="T63" s="15"/>
    </row>
    <row r="64" spans="2:24" x14ac:dyDescent="0.2">
      <c r="B64" s="60" t="s">
        <v>83</v>
      </c>
      <c r="C64" s="102">
        <v>391</v>
      </c>
      <c r="D64" s="49">
        <v>1.9177007209769975E-2</v>
      </c>
      <c r="E64" s="27"/>
      <c r="F64" s="15"/>
      <c r="G64" s="27"/>
      <c r="H64" s="15"/>
      <c r="I64" s="27"/>
      <c r="J64" s="15"/>
      <c r="K64" s="15"/>
      <c r="L64" s="27"/>
      <c r="M64" s="15"/>
      <c r="N64" s="27"/>
      <c r="O64" s="15"/>
      <c r="P64" s="27"/>
      <c r="Q64" s="15"/>
      <c r="R64" s="27"/>
      <c r="S64" s="15"/>
      <c r="T64" s="15"/>
    </row>
    <row r="65" spans="2:20" x14ac:dyDescent="0.2">
      <c r="B65" s="60" t="s">
        <v>16</v>
      </c>
      <c r="C65" s="102">
        <v>609</v>
      </c>
      <c r="D65" s="49">
        <v>2.9869047035166022E-2</v>
      </c>
      <c r="E65" s="27"/>
      <c r="F65" s="15"/>
      <c r="G65" s="27"/>
      <c r="H65" s="15"/>
      <c r="I65" s="27"/>
      <c r="J65" s="15"/>
      <c r="K65" s="15"/>
      <c r="L65" s="27"/>
      <c r="M65" s="15"/>
      <c r="N65" s="27"/>
      <c r="O65" s="15"/>
      <c r="P65" s="27"/>
      <c r="Q65" s="15"/>
      <c r="R65" s="27"/>
      <c r="S65" s="15"/>
      <c r="T65" s="15"/>
    </row>
    <row r="66" spans="2:20" x14ac:dyDescent="0.2">
      <c r="B66" s="60" t="s">
        <v>17</v>
      </c>
      <c r="C66" s="102">
        <v>11693</v>
      </c>
      <c r="D66" s="49">
        <v>0.57349551228603657</v>
      </c>
      <c r="E66" s="27"/>
      <c r="F66" s="15"/>
      <c r="G66" s="27"/>
      <c r="H66" s="15"/>
      <c r="I66" s="27"/>
      <c r="J66" s="15"/>
      <c r="K66" s="15"/>
      <c r="L66" s="27"/>
      <c r="M66" s="15"/>
      <c r="N66" s="27"/>
      <c r="O66" s="15"/>
      <c r="P66" s="27"/>
      <c r="Q66" s="15"/>
      <c r="R66" s="27"/>
      <c r="S66" s="15"/>
      <c r="T66" s="15"/>
    </row>
    <row r="67" spans="2:20" x14ac:dyDescent="0.2">
      <c r="B67" s="37" t="s">
        <v>46</v>
      </c>
      <c r="C67" s="104">
        <f>SUM(C63:C66)</f>
        <v>20389</v>
      </c>
      <c r="D67" s="105"/>
      <c r="E67" s="27"/>
      <c r="F67" s="15"/>
      <c r="G67" s="27"/>
      <c r="H67" s="15"/>
      <c r="I67" s="27"/>
      <c r="J67" s="15"/>
      <c r="K67" s="15"/>
      <c r="L67" s="27"/>
      <c r="M67" s="15"/>
      <c r="N67" s="27"/>
      <c r="O67" s="15"/>
      <c r="P67" s="27"/>
      <c r="Q67" s="15"/>
      <c r="R67" s="27"/>
      <c r="S67" s="15"/>
      <c r="T67" s="15"/>
    </row>
    <row r="68" spans="2:20" x14ac:dyDescent="0.2">
      <c r="B68" s="15" t="s">
        <v>91</v>
      </c>
      <c r="C68" s="103"/>
      <c r="D68" s="15"/>
      <c r="E68" s="27"/>
      <c r="F68" s="15"/>
      <c r="G68" s="27"/>
      <c r="H68" s="15"/>
      <c r="I68" s="27"/>
      <c r="J68" s="15"/>
      <c r="K68" s="15"/>
      <c r="L68" s="27"/>
      <c r="M68" s="15"/>
      <c r="N68" s="27"/>
      <c r="O68" s="15"/>
      <c r="P68" s="27"/>
      <c r="Q68" s="15"/>
      <c r="R68" s="27"/>
      <c r="S68" s="15"/>
      <c r="T68" s="15"/>
    </row>
    <row r="69" spans="2:20" x14ac:dyDescent="0.2">
      <c r="C69" s="31"/>
    </row>
    <row r="70" spans="2:20" x14ac:dyDescent="0.2">
      <c r="B70" s="17" t="s">
        <v>87</v>
      </c>
      <c r="C70" s="108">
        <v>12087</v>
      </c>
    </row>
    <row r="71" spans="2:20" x14ac:dyDescent="0.2">
      <c r="B71" s="37" t="s">
        <v>86</v>
      </c>
      <c r="C71" s="43"/>
      <c r="E71" s="15"/>
      <c r="F71" s="15"/>
      <c r="G71" s="15"/>
      <c r="H71" s="15"/>
      <c r="I71" s="15"/>
      <c r="J71" s="15"/>
    </row>
    <row r="72" spans="2:20" x14ac:dyDescent="0.2">
      <c r="B72" s="68" t="s">
        <v>9</v>
      </c>
      <c r="C72" s="107">
        <v>0.22020000000000001</v>
      </c>
      <c r="E72" s="32"/>
      <c r="F72" s="33"/>
      <c r="G72" s="33"/>
      <c r="H72" s="33"/>
      <c r="I72" s="33"/>
      <c r="J72" s="33"/>
      <c r="L72" s="34"/>
    </row>
    <row r="73" spans="2:20" x14ac:dyDescent="0.2">
      <c r="B73" s="50" t="s">
        <v>10</v>
      </c>
      <c r="C73" s="106">
        <v>0.77980000000000005</v>
      </c>
      <c r="E73" s="32"/>
      <c r="F73" s="33"/>
      <c r="G73" s="33"/>
      <c r="H73" s="33"/>
      <c r="I73" s="33"/>
      <c r="J73" s="33"/>
      <c r="L73" s="34"/>
    </row>
    <row r="74" spans="2:20" x14ac:dyDescent="0.2">
      <c r="B74" s="40" t="s">
        <v>11</v>
      </c>
      <c r="C74" s="43"/>
      <c r="E74" s="15"/>
      <c r="F74" s="15"/>
      <c r="G74" s="15"/>
      <c r="H74" s="15"/>
      <c r="I74" s="15"/>
      <c r="J74" s="15"/>
    </row>
    <row r="75" spans="2:20" x14ac:dyDescent="0.2">
      <c r="B75" s="68" t="s">
        <v>12</v>
      </c>
      <c r="C75" s="107">
        <v>0.67169999999999996</v>
      </c>
      <c r="E75" s="32"/>
      <c r="F75" s="33"/>
      <c r="G75" s="33"/>
      <c r="H75" s="33"/>
      <c r="I75" s="33"/>
      <c r="J75" s="33"/>
      <c r="L75" s="34"/>
    </row>
    <row r="76" spans="2:20" x14ac:dyDescent="0.2">
      <c r="B76" s="50" t="s">
        <v>13</v>
      </c>
      <c r="C76" s="106">
        <v>0.32830000000000004</v>
      </c>
      <c r="E76" s="32"/>
      <c r="F76" s="33"/>
      <c r="G76" s="33"/>
      <c r="H76" s="33"/>
      <c r="I76" s="33"/>
      <c r="J76" s="33"/>
      <c r="L76" s="34"/>
    </row>
    <row r="77" spans="2:20" x14ac:dyDescent="0.2">
      <c r="B77" s="14" t="s">
        <v>88</v>
      </c>
    </row>
  </sheetData>
  <mergeCells count="41">
    <mergeCell ref="B1:W3"/>
    <mergeCell ref="L5:T5"/>
    <mergeCell ref="B9:W9"/>
    <mergeCell ref="C10:D10"/>
    <mergeCell ref="E10:F10"/>
    <mergeCell ref="G10:H10"/>
    <mergeCell ref="I10:J10"/>
    <mergeCell ref="L10:M10"/>
    <mergeCell ref="N10:O10"/>
    <mergeCell ref="P10:Q10"/>
    <mergeCell ref="W22:W23"/>
    <mergeCell ref="R10:S10"/>
    <mergeCell ref="B21:W21"/>
    <mergeCell ref="B22:B23"/>
    <mergeCell ref="C22:D22"/>
    <mergeCell ref="E22:F22"/>
    <mergeCell ref="G22:H22"/>
    <mergeCell ref="I22:J22"/>
    <mergeCell ref="K22:K23"/>
    <mergeCell ref="L22:M22"/>
    <mergeCell ref="N22:O22"/>
    <mergeCell ref="P22:Q22"/>
    <mergeCell ref="R22:S22"/>
    <mergeCell ref="T22:T23"/>
    <mergeCell ref="U22:U23"/>
    <mergeCell ref="V22:V23"/>
    <mergeCell ref="B49:W49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R50:S50"/>
    <mergeCell ref="T50:T51"/>
    <mergeCell ref="U50:U51"/>
    <mergeCell ref="V50:V51"/>
    <mergeCell ref="W50:W5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zoomScaleNormal="100" workbookViewId="0">
      <selection activeCell="B7" sqref="B7"/>
    </sheetView>
  </sheetViews>
  <sheetFormatPr baseColWidth="10" defaultRowHeight="12" x14ac:dyDescent="0.2"/>
  <cols>
    <col min="1" max="1" width="2" style="14" customWidth="1"/>
    <col min="2" max="2" width="24.7109375" style="14" customWidth="1"/>
    <col min="3" max="3" width="8.7109375" style="14" customWidth="1"/>
    <col min="4" max="4" width="5.7109375" style="14" customWidth="1"/>
    <col min="5" max="5" width="8.7109375" style="14" customWidth="1"/>
    <col min="6" max="6" width="5.7109375" style="14" customWidth="1"/>
    <col min="7" max="7" width="8.7109375" style="14" customWidth="1"/>
    <col min="8" max="8" width="5.7109375" style="14" customWidth="1"/>
    <col min="9" max="9" width="8.7109375" style="14" customWidth="1"/>
    <col min="10" max="10" width="5.7109375" style="14" customWidth="1"/>
    <col min="11" max="12" width="8.7109375" style="14" customWidth="1"/>
    <col min="13" max="13" width="5.7109375" style="14" customWidth="1"/>
    <col min="14" max="14" width="8.7109375" style="14" customWidth="1"/>
    <col min="15" max="15" width="5.7109375" style="14" customWidth="1"/>
    <col min="16" max="16" width="8.7109375" style="14" customWidth="1"/>
    <col min="17" max="17" width="5.7109375" style="14" customWidth="1"/>
    <col min="18" max="18" width="8.7109375" style="14" customWidth="1"/>
    <col min="19" max="19" width="5.7109375" style="14" customWidth="1"/>
    <col min="20" max="23" width="8.7109375" style="14" customWidth="1"/>
    <col min="24" max="16384" width="11.42578125" style="14"/>
  </cols>
  <sheetData>
    <row r="1" spans="2:23" x14ac:dyDescent="0.2">
      <c r="B1" s="141" t="s">
        <v>98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2:23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</row>
    <row r="5" spans="2:23" x14ac:dyDescent="0.2">
      <c r="B5" s="53"/>
      <c r="C5" s="53"/>
      <c r="D5" s="53"/>
      <c r="E5" s="53"/>
      <c r="F5" s="53"/>
      <c r="G5" s="53"/>
      <c r="H5" s="53"/>
      <c r="I5" s="53"/>
      <c r="J5" s="53"/>
      <c r="K5" s="53"/>
      <c r="L5" s="139"/>
      <c r="M5" s="139"/>
      <c r="N5" s="139"/>
      <c r="O5" s="139"/>
      <c r="P5" s="139"/>
      <c r="Q5" s="139"/>
      <c r="R5" s="139"/>
      <c r="S5" s="139"/>
      <c r="T5" s="139"/>
      <c r="U5" s="54"/>
      <c r="V5" s="53"/>
      <c r="W5" s="53"/>
    </row>
    <row r="6" spans="2:23" x14ac:dyDescent="0.2">
      <c r="L6" s="52"/>
      <c r="M6" s="52"/>
      <c r="N6" s="52"/>
      <c r="O6" s="52"/>
      <c r="P6" s="52"/>
      <c r="Q6" s="52"/>
      <c r="R6" s="52"/>
      <c r="S6" s="52"/>
      <c r="T6" s="52"/>
      <c r="U6" s="15"/>
    </row>
    <row r="7" spans="2:23" x14ac:dyDescent="0.2">
      <c r="L7" s="52"/>
      <c r="M7" s="52"/>
      <c r="N7" s="52"/>
      <c r="O7" s="52"/>
      <c r="P7" s="52"/>
      <c r="Q7" s="52"/>
      <c r="R7" s="52"/>
      <c r="S7" s="52"/>
      <c r="T7" s="52"/>
      <c r="U7" s="15"/>
    </row>
    <row r="8" spans="2:23" x14ac:dyDescent="0.2"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2:23" s="16" customFormat="1" ht="28.5" customHeight="1" x14ac:dyDescent="0.25">
      <c r="B9" s="140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2:23" ht="30" customHeight="1" x14ac:dyDescent="0.2">
      <c r="B10" s="35" t="s">
        <v>22</v>
      </c>
      <c r="C10" s="135" t="s">
        <v>0</v>
      </c>
      <c r="D10" s="121"/>
      <c r="E10" s="135" t="s">
        <v>14</v>
      </c>
      <c r="F10" s="121"/>
      <c r="G10" s="135" t="s">
        <v>16</v>
      </c>
      <c r="H10" s="121"/>
      <c r="I10" s="135" t="s">
        <v>17</v>
      </c>
      <c r="J10" s="121"/>
      <c r="K10" s="36" t="s">
        <v>72</v>
      </c>
      <c r="L10" s="135" t="s">
        <v>0</v>
      </c>
      <c r="M10" s="121"/>
      <c r="N10" s="135" t="s">
        <v>14</v>
      </c>
      <c r="O10" s="121"/>
      <c r="P10" s="135" t="s">
        <v>16</v>
      </c>
      <c r="Q10" s="121"/>
      <c r="R10" s="135" t="s">
        <v>17</v>
      </c>
      <c r="S10" s="121"/>
      <c r="T10" s="36" t="s">
        <v>73</v>
      </c>
      <c r="U10" s="45" t="s">
        <v>66</v>
      </c>
      <c r="V10" s="45" t="s">
        <v>67</v>
      </c>
      <c r="W10" s="51" t="s">
        <v>36</v>
      </c>
    </row>
    <row r="11" spans="2:23" x14ac:dyDescent="0.2">
      <c r="B11" s="17" t="s">
        <v>20</v>
      </c>
      <c r="C11" s="18">
        <v>39.799999999999997</v>
      </c>
      <c r="D11" s="19"/>
      <c r="E11" s="18">
        <v>8.1</v>
      </c>
      <c r="F11" s="19"/>
      <c r="G11" s="18">
        <v>423.6</v>
      </c>
      <c r="H11" s="19"/>
      <c r="I11" s="18">
        <v>8.6</v>
      </c>
      <c r="J11" s="19"/>
      <c r="K11" s="18">
        <v>480.1</v>
      </c>
      <c r="L11" s="18">
        <v>26</v>
      </c>
      <c r="M11" s="19"/>
      <c r="N11" s="18">
        <v>15</v>
      </c>
      <c r="O11" s="19"/>
      <c r="P11" s="18">
        <v>184.6</v>
      </c>
      <c r="Q11" s="19"/>
      <c r="R11" s="18">
        <v>16.2</v>
      </c>
      <c r="S11" s="19"/>
      <c r="T11" s="18">
        <v>241.79999999999998</v>
      </c>
      <c r="U11" s="47">
        <v>-0.49635492605707154</v>
      </c>
      <c r="V11" s="48">
        <v>0.50364507394292846</v>
      </c>
      <c r="W11" s="46">
        <v>0.44711538461538453</v>
      </c>
    </row>
    <row r="12" spans="2:23" x14ac:dyDescent="0.2">
      <c r="B12" s="21" t="s">
        <v>52</v>
      </c>
      <c r="C12" s="22">
        <v>43.8</v>
      </c>
      <c r="D12" s="23"/>
      <c r="E12" s="22">
        <v>7.2</v>
      </c>
      <c r="F12" s="23"/>
      <c r="G12" s="22">
        <v>142.19999999999999</v>
      </c>
      <c r="H12" s="23"/>
      <c r="I12" s="22">
        <v>8.1</v>
      </c>
      <c r="J12" s="23"/>
      <c r="K12" s="22">
        <v>201.29999999999998</v>
      </c>
      <c r="L12" s="22">
        <v>39</v>
      </c>
      <c r="M12" s="23"/>
      <c r="N12" s="22">
        <v>7.7</v>
      </c>
      <c r="O12" s="23"/>
      <c r="P12" s="22">
        <v>147</v>
      </c>
      <c r="Q12" s="23"/>
      <c r="R12" s="22">
        <v>11.4</v>
      </c>
      <c r="S12" s="23"/>
      <c r="T12" s="22">
        <v>205.1</v>
      </c>
      <c r="U12" s="46">
        <v>1.8877297565822238E-2</v>
      </c>
      <c r="V12" s="24">
        <v>3.8000000000000114</v>
      </c>
      <c r="W12" s="46">
        <v>0.37925295857988162</v>
      </c>
    </row>
    <row r="13" spans="2:23" x14ac:dyDescent="0.2">
      <c r="B13" s="21" t="s">
        <v>51</v>
      </c>
      <c r="C13" s="22">
        <v>12.9</v>
      </c>
      <c r="D13" s="23"/>
      <c r="E13" s="22">
        <v>1.6</v>
      </c>
      <c r="F13" s="23"/>
      <c r="G13" s="22">
        <v>15.5</v>
      </c>
      <c r="H13" s="23"/>
      <c r="I13" s="22">
        <v>16.399999999999999</v>
      </c>
      <c r="J13" s="23"/>
      <c r="K13" s="22">
        <v>46.4</v>
      </c>
      <c r="L13" s="22">
        <v>8</v>
      </c>
      <c r="M13" s="23"/>
      <c r="N13" s="22">
        <v>2.1</v>
      </c>
      <c r="O13" s="23"/>
      <c r="P13" s="22">
        <v>31.9</v>
      </c>
      <c r="Q13" s="23"/>
      <c r="R13" s="22">
        <v>23.5</v>
      </c>
      <c r="S13" s="23"/>
      <c r="T13" s="22">
        <v>65.5</v>
      </c>
      <c r="U13" s="46">
        <v>0.41163793103448287</v>
      </c>
      <c r="V13" s="24">
        <v>19.100000000000001</v>
      </c>
      <c r="W13" s="46">
        <v>0.12111686390532543</v>
      </c>
    </row>
    <row r="14" spans="2:23" x14ac:dyDescent="0.2">
      <c r="B14" s="21" t="s">
        <v>64</v>
      </c>
      <c r="C14" s="22">
        <v>6.9</v>
      </c>
      <c r="D14" s="23"/>
      <c r="E14" s="22">
        <v>0.3</v>
      </c>
      <c r="F14" s="23"/>
      <c r="G14" s="22">
        <v>13.9</v>
      </c>
      <c r="H14" s="23"/>
      <c r="I14" s="22">
        <v>17.5</v>
      </c>
      <c r="J14" s="23"/>
      <c r="K14" s="22">
        <v>38.6</v>
      </c>
      <c r="L14" s="22">
        <v>14.4</v>
      </c>
      <c r="M14" s="23"/>
      <c r="N14" s="22">
        <v>1.1000000000000001</v>
      </c>
      <c r="O14" s="23"/>
      <c r="P14" s="22">
        <v>3.6</v>
      </c>
      <c r="Q14" s="23"/>
      <c r="R14" s="22">
        <v>7.1</v>
      </c>
      <c r="S14" s="23"/>
      <c r="T14" s="22">
        <v>26.200000000000003</v>
      </c>
      <c r="U14" s="46">
        <v>-0.3212435233160621</v>
      </c>
      <c r="V14" s="24">
        <v>-12.399999999999999</v>
      </c>
      <c r="W14" s="46">
        <v>4.8446745562130175E-2</v>
      </c>
    </row>
    <row r="15" spans="2:23" x14ac:dyDescent="0.2">
      <c r="B15" s="21" t="s">
        <v>26</v>
      </c>
      <c r="C15" s="22"/>
      <c r="D15" s="23"/>
      <c r="E15" s="22"/>
      <c r="F15" s="23"/>
      <c r="G15" s="22"/>
      <c r="H15" s="23"/>
      <c r="I15" s="22"/>
      <c r="J15" s="23"/>
      <c r="K15" s="22">
        <v>0</v>
      </c>
      <c r="L15" s="22"/>
      <c r="M15" s="23"/>
      <c r="N15" s="22"/>
      <c r="O15" s="23"/>
      <c r="P15" s="22"/>
      <c r="Q15" s="23"/>
      <c r="R15" s="22"/>
      <c r="S15" s="23"/>
      <c r="T15" s="22">
        <v>0</v>
      </c>
      <c r="U15" s="46" t="e">
        <v>#DIV/0!</v>
      </c>
      <c r="V15" s="24">
        <v>0</v>
      </c>
      <c r="W15" s="46">
        <v>0</v>
      </c>
    </row>
    <row r="16" spans="2:23" x14ac:dyDescent="0.2">
      <c r="B16" s="21" t="s">
        <v>65</v>
      </c>
      <c r="C16" s="22"/>
      <c r="D16" s="23"/>
      <c r="E16" s="22"/>
      <c r="F16" s="23"/>
      <c r="G16" s="22"/>
      <c r="H16" s="23"/>
      <c r="I16" s="22">
        <v>9.4</v>
      </c>
      <c r="J16" s="23"/>
      <c r="K16" s="22">
        <v>9.4</v>
      </c>
      <c r="L16" s="22"/>
      <c r="M16" s="23"/>
      <c r="N16" s="22"/>
      <c r="O16" s="23"/>
      <c r="P16" s="22"/>
      <c r="Q16" s="23"/>
      <c r="R16" s="22">
        <v>2.2000000000000002</v>
      </c>
      <c r="S16" s="23"/>
      <c r="T16" s="22">
        <v>2.2000000000000002</v>
      </c>
      <c r="U16" s="46">
        <v>-0.76595744680851063</v>
      </c>
      <c r="V16" s="24">
        <v>-7.2</v>
      </c>
      <c r="W16" s="46">
        <v>4.0680473372781065E-3</v>
      </c>
    </row>
    <row r="17" spans="2:23" x14ac:dyDescent="0.2">
      <c r="B17" s="37" t="s">
        <v>23</v>
      </c>
      <c r="C17" s="38">
        <v>103.4</v>
      </c>
      <c r="D17" s="39"/>
      <c r="E17" s="38">
        <v>17.200000000000003</v>
      </c>
      <c r="F17" s="39"/>
      <c r="G17" s="38">
        <v>595.19999999999993</v>
      </c>
      <c r="H17" s="39"/>
      <c r="I17" s="38">
        <v>59.999999999999993</v>
      </c>
      <c r="J17" s="39"/>
      <c r="K17" s="38">
        <v>775.8</v>
      </c>
      <c r="L17" s="38">
        <v>87.4</v>
      </c>
      <c r="M17" s="39"/>
      <c r="N17" s="38">
        <v>25.900000000000002</v>
      </c>
      <c r="O17" s="39"/>
      <c r="P17" s="38">
        <v>367.1</v>
      </c>
      <c r="Q17" s="39"/>
      <c r="R17" s="38">
        <v>60.400000000000006</v>
      </c>
      <c r="S17" s="39"/>
      <c r="T17" s="38">
        <v>540.80000000000007</v>
      </c>
      <c r="U17" s="49">
        <v>-0.30291312193864384</v>
      </c>
      <c r="V17" s="25">
        <v>-234.99999999999989</v>
      </c>
      <c r="W17" s="49">
        <v>1</v>
      </c>
    </row>
    <row r="18" spans="2:23" x14ac:dyDescent="0.2">
      <c r="B18" s="40" t="s">
        <v>63</v>
      </c>
      <c r="C18" s="58">
        <v>0.13328177365300337</v>
      </c>
      <c r="D18" s="42"/>
      <c r="E18" s="41">
        <v>2.2170662541892244E-2</v>
      </c>
      <c r="F18" s="42"/>
      <c r="G18" s="41">
        <v>0.76720804331013148</v>
      </c>
      <c r="H18" s="42"/>
      <c r="I18" s="41">
        <v>7.7339520494972933E-2</v>
      </c>
      <c r="J18" s="43"/>
      <c r="K18" s="44"/>
      <c r="L18" s="41">
        <v>0.16161242603550294</v>
      </c>
      <c r="M18" s="42"/>
      <c r="N18" s="41">
        <v>4.7892011834319521E-2</v>
      </c>
      <c r="O18" s="42"/>
      <c r="P18" s="41">
        <v>0.6788091715976331</v>
      </c>
      <c r="Q18" s="42"/>
      <c r="R18" s="41">
        <v>0.11168639053254438</v>
      </c>
      <c r="S18" s="43"/>
      <c r="T18" s="44"/>
      <c r="U18" s="26"/>
      <c r="V18" s="26"/>
      <c r="W18" s="50"/>
    </row>
    <row r="19" spans="2:23" s="15" customFormat="1" x14ac:dyDescent="0.2">
      <c r="C19" s="27"/>
      <c r="D19" s="27"/>
      <c r="E19" s="27"/>
      <c r="F19" s="27"/>
      <c r="G19" s="27"/>
      <c r="H19" s="27"/>
      <c r="I19" s="27"/>
      <c r="J19" s="28"/>
      <c r="K19" s="29"/>
      <c r="L19" s="27"/>
      <c r="M19" s="27"/>
      <c r="N19" s="27"/>
      <c r="O19" s="27"/>
      <c r="P19" s="27"/>
      <c r="Q19" s="27"/>
      <c r="R19" s="27"/>
      <c r="S19" s="28"/>
      <c r="T19" s="29"/>
      <c r="U19" s="29"/>
      <c r="V19" s="29"/>
    </row>
    <row r="20" spans="2:23" s="15" customFormat="1" x14ac:dyDescent="0.2">
      <c r="C20" s="27"/>
      <c r="D20" s="27"/>
      <c r="E20" s="27"/>
      <c r="F20" s="27"/>
      <c r="G20" s="27"/>
      <c r="H20" s="27"/>
      <c r="I20" s="27"/>
      <c r="J20" s="28"/>
      <c r="K20" s="29"/>
      <c r="L20" s="27"/>
      <c r="M20" s="27"/>
      <c r="N20" s="27"/>
      <c r="O20" s="27"/>
      <c r="P20" s="27"/>
      <c r="Q20" s="27"/>
      <c r="R20" s="27"/>
      <c r="S20" s="28"/>
      <c r="T20" s="29"/>
      <c r="U20" s="29"/>
      <c r="V20" s="29"/>
    </row>
    <row r="21" spans="2:23" s="15" customFormat="1" ht="27.75" customHeight="1" x14ac:dyDescent="0.2">
      <c r="B21" s="130" t="s">
        <v>80</v>
      </c>
      <c r="C21" s="131"/>
      <c r="D21" s="131"/>
      <c r="E21" s="132"/>
      <c r="F21" s="132"/>
      <c r="G21" s="131"/>
      <c r="H21" s="131"/>
      <c r="I21" s="132"/>
      <c r="J21" s="132"/>
      <c r="K21" s="131"/>
      <c r="L21" s="132"/>
      <c r="M21" s="132"/>
      <c r="N21" s="131"/>
      <c r="O21" s="131"/>
      <c r="P21" s="132"/>
      <c r="Q21" s="132"/>
      <c r="R21" s="131"/>
      <c r="S21" s="131"/>
      <c r="T21" s="132"/>
      <c r="U21" s="132"/>
      <c r="V21" s="132"/>
      <c r="W21" s="131"/>
    </row>
    <row r="22" spans="2:23" s="15" customFormat="1" ht="24" customHeight="1" x14ac:dyDescent="0.2">
      <c r="B22" s="133" t="s">
        <v>22</v>
      </c>
      <c r="C22" s="120" t="s">
        <v>0</v>
      </c>
      <c r="D22" s="121"/>
      <c r="E22" s="135" t="s">
        <v>14</v>
      </c>
      <c r="F22" s="121"/>
      <c r="G22" s="120" t="s">
        <v>16</v>
      </c>
      <c r="H22" s="121"/>
      <c r="I22" s="135" t="s">
        <v>17</v>
      </c>
      <c r="J22" s="121"/>
      <c r="K22" s="136" t="s">
        <v>72</v>
      </c>
      <c r="L22" s="135" t="s">
        <v>0</v>
      </c>
      <c r="M22" s="121"/>
      <c r="N22" s="120" t="s">
        <v>14</v>
      </c>
      <c r="O22" s="121"/>
      <c r="P22" s="135" t="s">
        <v>16</v>
      </c>
      <c r="Q22" s="121"/>
      <c r="R22" s="120" t="s">
        <v>17</v>
      </c>
      <c r="S22" s="121"/>
      <c r="T22" s="122" t="s">
        <v>73</v>
      </c>
      <c r="U22" s="124" t="s">
        <v>66</v>
      </c>
      <c r="V22" s="124" t="s">
        <v>67</v>
      </c>
      <c r="W22" s="126" t="s">
        <v>36</v>
      </c>
    </row>
    <row r="23" spans="2:23" s="15" customFormat="1" x14ac:dyDescent="0.2">
      <c r="B23" s="134"/>
      <c r="C23" s="65" t="s">
        <v>74</v>
      </c>
      <c r="D23" s="66" t="s">
        <v>21</v>
      </c>
      <c r="E23" s="65" t="s">
        <v>74</v>
      </c>
      <c r="F23" s="66" t="s">
        <v>21</v>
      </c>
      <c r="G23" s="65" t="s">
        <v>74</v>
      </c>
      <c r="H23" s="66" t="s">
        <v>21</v>
      </c>
      <c r="I23" s="65" t="s">
        <v>74</v>
      </c>
      <c r="J23" s="66" t="s">
        <v>21</v>
      </c>
      <c r="K23" s="123"/>
      <c r="L23" s="67" t="s">
        <v>74</v>
      </c>
      <c r="M23" s="66" t="s">
        <v>21</v>
      </c>
      <c r="N23" s="65" t="s">
        <v>74</v>
      </c>
      <c r="O23" s="66" t="s">
        <v>21</v>
      </c>
      <c r="P23" s="65" t="s">
        <v>74</v>
      </c>
      <c r="Q23" s="66" t="s">
        <v>21</v>
      </c>
      <c r="R23" s="65" t="s">
        <v>74</v>
      </c>
      <c r="S23" s="66" t="s">
        <v>21</v>
      </c>
      <c r="T23" s="123"/>
      <c r="U23" s="125"/>
      <c r="V23" s="125"/>
      <c r="W23" s="127"/>
    </row>
    <row r="24" spans="2:23" x14ac:dyDescent="0.2">
      <c r="B24" s="59" t="s">
        <v>1</v>
      </c>
      <c r="C24" s="29">
        <v>25.8</v>
      </c>
      <c r="D24" s="61">
        <v>2009</v>
      </c>
      <c r="E24" s="29"/>
      <c r="F24" s="61"/>
      <c r="G24" s="29"/>
      <c r="H24" s="61"/>
      <c r="I24" s="29">
        <v>0.6</v>
      </c>
      <c r="J24" s="61">
        <v>320</v>
      </c>
      <c r="K24" s="79">
        <v>26.400000000000002</v>
      </c>
      <c r="L24" s="22">
        <v>6.1</v>
      </c>
      <c r="M24" s="61">
        <v>228</v>
      </c>
      <c r="N24" s="29"/>
      <c r="O24" s="61"/>
      <c r="P24" s="29"/>
      <c r="Q24" s="61"/>
      <c r="R24" s="29">
        <v>0.6</v>
      </c>
      <c r="S24" s="61">
        <v>308</v>
      </c>
      <c r="T24" s="79">
        <v>6.6999999999999993</v>
      </c>
      <c r="U24" s="46">
        <v>-0.74621212121212133</v>
      </c>
      <c r="V24" s="24">
        <v>-19.700000000000003</v>
      </c>
      <c r="W24" s="72">
        <f>+T24/$T$45</f>
        <v>1.2389053254437869E-2</v>
      </c>
    </row>
    <row r="25" spans="2:23" x14ac:dyDescent="0.2">
      <c r="B25" s="59" t="s">
        <v>25</v>
      </c>
      <c r="C25" s="29"/>
      <c r="D25" s="61"/>
      <c r="E25" s="29"/>
      <c r="F25" s="61"/>
      <c r="G25" s="29"/>
      <c r="H25" s="61"/>
      <c r="I25" s="29"/>
      <c r="J25" s="61"/>
      <c r="K25" s="79">
        <v>0</v>
      </c>
      <c r="L25" s="22"/>
      <c r="M25" s="61"/>
      <c r="N25" s="29"/>
      <c r="O25" s="61"/>
      <c r="P25" s="29"/>
      <c r="Q25" s="61"/>
      <c r="R25" s="29">
        <v>0.5</v>
      </c>
      <c r="S25" s="61">
        <v>2</v>
      </c>
      <c r="T25" s="79">
        <v>0.5</v>
      </c>
      <c r="U25" s="71" t="s">
        <v>79</v>
      </c>
      <c r="V25" s="24">
        <v>0.5</v>
      </c>
      <c r="W25" s="72">
        <f t="shared" ref="W25:W45" si="0">+T25/$T$45</f>
        <v>9.2455621301775154E-4</v>
      </c>
    </row>
    <row r="26" spans="2:23" x14ac:dyDescent="0.2">
      <c r="B26" s="59" t="s">
        <v>75</v>
      </c>
      <c r="C26" s="29">
        <v>0.7</v>
      </c>
      <c r="D26" s="61">
        <v>5</v>
      </c>
      <c r="E26" s="29"/>
      <c r="F26" s="61"/>
      <c r="G26" s="29">
        <v>343.8</v>
      </c>
      <c r="H26" s="61">
        <v>1</v>
      </c>
      <c r="I26" s="29">
        <v>3.1</v>
      </c>
      <c r="J26" s="61">
        <v>9</v>
      </c>
      <c r="K26" s="79">
        <v>347.6</v>
      </c>
      <c r="L26" s="22"/>
      <c r="M26" s="61"/>
      <c r="N26" s="29"/>
      <c r="O26" s="61"/>
      <c r="P26" s="29"/>
      <c r="Q26" s="61"/>
      <c r="R26" s="29"/>
      <c r="S26" s="61"/>
      <c r="T26" s="79">
        <v>0</v>
      </c>
      <c r="U26" s="46">
        <v>-1</v>
      </c>
      <c r="V26" s="24">
        <v>-347.6</v>
      </c>
      <c r="W26" s="72">
        <f t="shared" si="0"/>
        <v>0</v>
      </c>
    </row>
    <row r="27" spans="2:23" x14ac:dyDescent="0.2">
      <c r="B27" s="59" t="s">
        <v>24</v>
      </c>
      <c r="C27" s="29"/>
      <c r="D27" s="61"/>
      <c r="E27" s="29"/>
      <c r="F27" s="61"/>
      <c r="G27" s="29"/>
      <c r="H27" s="61"/>
      <c r="I27" s="29"/>
      <c r="J27" s="61"/>
      <c r="K27" s="79">
        <v>0</v>
      </c>
      <c r="L27" s="22"/>
      <c r="M27" s="61"/>
      <c r="N27" s="29"/>
      <c r="O27" s="61"/>
      <c r="P27" s="29"/>
      <c r="Q27" s="61"/>
      <c r="R27" s="29">
        <v>0.6</v>
      </c>
      <c r="S27" s="61">
        <v>3</v>
      </c>
      <c r="T27" s="79">
        <v>0.6</v>
      </c>
      <c r="U27" s="71" t="s">
        <v>79</v>
      </c>
      <c r="V27" s="24">
        <v>0.6</v>
      </c>
      <c r="W27" s="72">
        <f t="shared" si="0"/>
        <v>1.1094674556213018E-3</v>
      </c>
    </row>
    <row r="28" spans="2:23" x14ac:dyDescent="0.2">
      <c r="B28" s="59" t="s">
        <v>2</v>
      </c>
      <c r="C28" s="29">
        <v>37.9</v>
      </c>
      <c r="D28" s="61">
        <v>225</v>
      </c>
      <c r="E28" s="29">
        <v>11.4</v>
      </c>
      <c r="F28" s="61">
        <v>84</v>
      </c>
      <c r="G28" s="29">
        <v>52.3</v>
      </c>
      <c r="H28" s="61">
        <v>110</v>
      </c>
      <c r="I28" s="29">
        <v>24.2</v>
      </c>
      <c r="J28" s="61">
        <v>210</v>
      </c>
      <c r="K28" s="79">
        <v>125.8</v>
      </c>
      <c r="L28" s="22">
        <v>44.1</v>
      </c>
      <c r="M28" s="61">
        <v>219</v>
      </c>
      <c r="N28" s="29">
        <v>15</v>
      </c>
      <c r="O28" s="61">
        <v>104</v>
      </c>
      <c r="P28" s="29">
        <v>52.1</v>
      </c>
      <c r="Q28" s="61">
        <v>88</v>
      </c>
      <c r="R28" s="29">
        <v>33.9</v>
      </c>
      <c r="S28" s="61">
        <v>244</v>
      </c>
      <c r="T28" s="79">
        <v>145.1</v>
      </c>
      <c r="U28" s="46">
        <v>0.15341812400635924</v>
      </c>
      <c r="V28" s="24">
        <v>19.299999999999997</v>
      </c>
      <c r="W28" s="72">
        <f t="shared" si="0"/>
        <v>0.26830621301775148</v>
      </c>
    </row>
    <row r="29" spans="2:23" x14ac:dyDescent="0.2">
      <c r="B29" s="59" t="s">
        <v>3</v>
      </c>
      <c r="C29" s="29">
        <v>0.2</v>
      </c>
      <c r="D29" s="61">
        <v>5</v>
      </c>
      <c r="E29" s="29"/>
      <c r="F29" s="61"/>
      <c r="G29" s="29"/>
      <c r="H29" s="61"/>
      <c r="I29" s="29">
        <v>0.1</v>
      </c>
      <c r="J29" s="61">
        <v>3</v>
      </c>
      <c r="K29" s="79">
        <v>0.30000000000000004</v>
      </c>
      <c r="L29" s="22">
        <v>0.2</v>
      </c>
      <c r="M29" s="61">
        <v>4</v>
      </c>
      <c r="N29" s="29"/>
      <c r="O29" s="61"/>
      <c r="P29" s="29"/>
      <c r="Q29" s="61"/>
      <c r="R29" s="29">
        <v>0.3</v>
      </c>
      <c r="S29" s="61">
        <v>6</v>
      </c>
      <c r="T29" s="79">
        <v>0.5</v>
      </c>
      <c r="U29" s="46">
        <v>0.66666666666666652</v>
      </c>
      <c r="V29" s="24">
        <v>0.19999999999999996</v>
      </c>
      <c r="W29" s="72">
        <f t="shared" si="0"/>
        <v>9.2455621301775154E-4</v>
      </c>
    </row>
    <row r="30" spans="2:23" x14ac:dyDescent="0.2">
      <c r="B30" s="59" t="s">
        <v>15</v>
      </c>
      <c r="C30" s="29"/>
      <c r="D30" s="61"/>
      <c r="E30" s="29">
        <v>5.0999999999999996</v>
      </c>
      <c r="F30" s="61">
        <v>6</v>
      </c>
      <c r="G30" s="29"/>
      <c r="H30" s="61"/>
      <c r="I30" s="29">
        <v>14.4</v>
      </c>
      <c r="J30" s="61">
        <v>17</v>
      </c>
      <c r="K30" s="79">
        <v>19.5</v>
      </c>
      <c r="L30" s="22"/>
      <c r="M30" s="61"/>
      <c r="N30" s="29">
        <v>8.9</v>
      </c>
      <c r="O30" s="61">
        <v>13</v>
      </c>
      <c r="P30" s="29"/>
      <c r="Q30" s="61"/>
      <c r="R30" s="29">
        <v>22.8</v>
      </c>
      <c r="S30" s="61">
        <v>23</v>
      </c>
      <c r="T30" s="79">
        <v>31.700000000000003</v>
      </c>
      <c r="U30" s="46">
        <v>0.62564102564102586</v>
      </c>
      <c r="V30" s="24">
        <v>12.200000000000003</v>
      </c>
      <c r="W30" s="72">
        <f t="shared" si="0"/>
        <v>5.8616863905325452E-2</v>
      </c>
    </row>
    <row r="31" spans="2:23" x14ac:dyDescent="0.2">
      <c r="B31" s="59" t="s">
        <v>4</v>
      </c>
      <c r="C31" s="29">
        <v>2.5</v>
      </c>
      <c r="D31" s="61">
        <v>7</v>
      </c>
      <c r="E31" s="29"/>
      <c r="F31" s="61"/>
      <c r="G31" s="29"/>
      <c r="H31" s="61"/>
      <c r="I31" s="29">
        <v>8.1</v>
      </c>
      <c r="J31" s="61">
        <v>9</v>
      </c>
      <c r="K31" s="79">
        <v>10.6</v>
      </c>
      <c r="L31" s="22"/>
      <c r="M31" s="61"/>
      <c r="N31" s="29"/>
      <c r="O31" s="61"/>
      <c r="P31" s="29">
        <v>0.7</v>
      </c>
      <c r="Q31" s="61">
        <v>1</v>
      </c>
      <c r="R31" s="29">
        <v>0.6</v>
      </c>
      <c r="S31" s="61">
        <v>3</v>
      </c>
      <c r="T31" s="79">
        <v>1.2999999999999998</v>
      </c>
      <c r="U31" s="46">
        <v>-0.87735849056603776</v>
      </c>
      <c r="V31" s="24">
        <v>-9.3000000000000007</v>
      </c>
      <c r="W31" s="72">
        <f t="shared" si="0"/>
        <v>2.4038461538461535E-3</v>
      </c>
    </row>
    <row r="32" spans="2:23" x14ac:dyDescent="0.2">
      <c r="B32" s="59" t="s">
        <v>76</v>
      </c>
      <c r="C32" s="29"/>
      <c r="D32" s="61"/>
      <c r="E32" s="29"/>
      <c r="F32" s="61"/>
      <c r="G32" s="29"/>
      <c r="H32" s="61"/>
      <c r="I32" s="29">
        <v>9.1</v>
      </c>
      <c r="J32" s="61">
        <v>13</v>
      </c>
      <c r="K32" s="79">
        <v>9.1</v>
      </c>
      <c r="L32" s="22"/>
      <c r="M32" s="61"/>
      <c r="N32" s="29"/>
      <c r="O32" s="61"/>
      <c r="P32" s="29"/>
      <c r="Q32" s="61"/>
      <c r="R32" s="29">
        <v>1</v>
      </c>
      <c r="S32" s="61">
        <v>6</v>
      </c>
      <c r="T32" s="79">
        <v>1</v>
      </c>
      <c r="U32" s="46">
        <v>-0.89010989010989006</v>
      </c>
      <c r="V32" s="24">
        <v>-8.1</v>
      </c>
      <c r="W32" s="72">
        <f t="shared" si="0"/>
        <v>1.8491124260355031E-3</v>
      </c>
    </row>
    <row r="33" spans="2:24" x14ac:dyDescent="0.2">
      <c r="B33" s="59" t="s">
        <v>29</v>
      </c>
      <c r="C33" s="29"/>
      <c r="D33" s="61"/>
      <c r="E33" s="29"/>
      <c r="F33" s="61"/>
      <c r="G33" s="29"/>
      <c r="H33" s="61"/>
      <c r="I33" s="29"/>
      <c r="J33" s="61"/>
      <c r="K33" s="79">
        <v>0</v>
      </c>
      <c r="L33" s="22"/>
      <c r="M33" s="61"/>
      <c r="N33" s="29"/>
      <c r="O33" s="61"/>
      <c r="P33" s="29"/>
      <c r="Q33" s="61"/>
      <c r="R33" s="29"/>
      <c r="S33" s="61"/>
      <c r="T33" s="79">
        <v>0</v>
      </c>
      <c r="U33" s="71" t="s">
        <v>79</v>
      </c>
      <c r="V33" s="24">
        <v>0</v>
      </c>
      <c r="W33" s="72">
        <f t="shared" si="0"/>
        <v>0</v>
      </c>
    </row>
    <row r="34" spans="2:24" x14ac:dyDescent="0.2">
      <c r="B34" s="59" t="s">
        <v>27</v>
      </c>
      <c r="C34" s="29"/>
      <c r="D34" s="61"/>
      <c r="E34" s="29"/>
      <c r="F34" s="61"/>
      <c r="G34" s="29"/>
      <c r="H34" s="61"/>
      <c r="I34" s="29"/>
      <c r="J34" s="61"/>
      <c r="K34" s="79">
        <v>0</v>
      </c>
      <c r="L34" s="22"/>
      <c r="M34" s="61"/>
      <c r="N34" s="29"/>
      <c r="O34" s="61"/>
      <c r="P34" s="29"/>
      <c r="Q34" s="61"/>
      <c r="R34" s="29">
        <v>0.1</v>
      </c>
      <c r="S34" s="61">
        <v>2</v>
      </c>
      <c r="T34" s="79">
        <v>0.1</v>
      </c>
      <c r="U34" s="71" t="s">
        <v>79</v>
      </c>
      <c r="V34" s="24">
        <v>0.1</v>
      </c>
      <c r="W34" s="72">
        <f t="shared" si="0"/>
        <v>1.8491124260355032E-4</v>
      </c>
    </row>
    <row r="35" spans="2:24" x14ac:dyDescent="0.2">
      <c r="B35" s="59" t="s">
        <v>18</v>
      </c>
      <c r="C35" s="29"/>
      <c r="D35" s="61"/>
      <c r="E35" s="29"/>
      <c r="F35" s="61"/>
      <c r="G35" s="29"/>
      <c r="H35" s="61"/>
      <c r="I35" s="29">
        <v>0.4</v>
      </c>
      <c r="J35" s="61">
        <v>2</v>
      </c>
      <c r="K35" s="79">
        <v>0.4</v>
      </c>
      <c r="L35" s="22"/>
      <c r="M35" s="61"/>
      <c r="N35" s="29"/>
      <c r="O35" s="61"/>
      <c r="P35" s="29"/>
      <c r="Q35" s="61"/>
      <c r="R35" s="29"/>
      <c r="S35" s="61"/>
      <c r="T35" s="79">
        <v>0</v>
      </c>
      <c r="U35" s="46">
        <v>-1</v>
      </c>
      <c r="V35" s="24">
        <v>-0.4</v>
      </c>
      <c r="W35" s="72">
        <f t="shared" si="0"/>
        <v>0</v>
      </c>
    </row>
    <row r="36" spans="2:24" x14ac:dyDescent="0.2">
      <c r="B36" s="59" t="s">
        <v>30</v>
      </c>
      <c r="C36" s="29"/>
      <c r="D36" s="61"/>
      <c r="E36" s="29"/>
      <c r="F36" s="61"/>
      <c r="G36" s="29"/>
      <c r="H36" s="61"/>
      <c r="I36" s="29"/>
      <c r="J36" s="61"/>
      <c r="K36" s="79">
        <v>0</v>
      </c>
      <c r="L36" s="22"/>
      <c r="M36" s="61"/>
      <c r="N36" s="29"/>
      <c r="O36" s="61"/>
      <c r="P36" s="29"/>
      <c r="Q36" s="61"/>
      <c r="R36" s="29"/>
      <c r="S36" s="61"/>
      <c r="T36" s="79">
        <v>0</v>
      </c>
      <c r="U36" s="71" t="s">
        <v>79</v>
      </c>
      <c r="V36" s="24">
        <v>0</v>
      </c>
      <c r="W36" s="72">
        <f t="shared" si="0"/>
        <v>0</v>
      </c>
    </row>
    <row r="37" spans="2:24" x14ac:dyDescent="0.2">
      <c r="B37" s="59" t="s">
        <v>31</v>
      </c>
      <c r="C37" s="29"/>
      <c r="D37" s="61"/>
      <c r="E37" s="29"/>
      <c r="F37" s="61"/>
      <c r="G37" s="29"/>
      <c r="H37" s="61"/>
      <c r="I37" s="29"/>
      <c r="J37" s="61"/>
      <c r="K37" s="79">
        <v>0</v>
      </c>
      <c r="L37" s="22"/>
      <c r="M37" s="61"/>
      <c r="N37" s="29"/>
      <c r="O37" s="61"/>
      <c r="P37" s="29"/>
      <c r="Q37" s="61"/>
      <c r="R37" s="29"/>
      <c r="S37" s="61"/>
      <c r="T37" s="79">
        <v>0</v>
      </c>
      <c r="U37" s="71" t="s">
        <v>79</v>
      </c>
      <c r="V37" s="24">
        <v>0</v>
      </c>
      <c r="W37" s="72">
        <f t="shared" si="0"/>
        <v>0</v>
      </c>
    </row>
    <row r="38" spans="2:24" x14ac:dyDescent="0.2">
      <c r="B38" s="59" t="s">
        <v>5</v>
      </c>
      <c r="C38" s="29">
        <v>24.1</v>
      </c>
      <c r="D38" s="61">
        <v>23</v>
      </c>
      <c r="E38" s="29"/>
      <c r="F38" s="61"/>
      <c r="G38" s="29">
        <v>183.7</v>
      </c>
      <c r="H38" s="61">
        <v>39</v>
      </c>
      <c r="I38" s="29"/>
      <c r="J38" s="61"/>
      <c r="K38" s="79">
        <v>207.79999999999998</v>
      </c>
      <c r="L38" s="22">
        <v>26.4</v>
      </c>
      <c r="M38" s="61">
        <v>26</v>
      </c>
      <c r="N38" s="29"/>
      <c r="O38" s="61"/>
      <c r="P38" s="29">
        <v>244.6</v>
      </c>
      <c r="Q38" s="61">
        <v>39</v>
      </c>
      <c r="R38" s="29"/>
      <c r="S38" s="61"/>
      <c r="T38" s="79">
        <v>271</v>
      </c>
      <c r="U38" s="46">
        <v>0.30413859480269512</v>
      </c>
      <c r="V38" s="24">
        <v>63.200000000000017</v>
      </c>
      <c r="W38" s="72">
        <f t="shared" si="0"/>
        <v>0.50110946745562135</v>
      </c>
    </row>
    <row r="39" spans="2:24" x14ac:dyDescent="0.2">
      <c r="B39" s="59" t="s">
        <v>6</v>
      </c>
      <c r="C39" s="29"/>
      <c r="D39" s="61"/>
      <c r="E39" s="29"/>
      <c r="F39" s="61"/>
      <c r="G39" s="29"/>
      <c r="H39" s="61"/>
      <c r="I39" s="29"/>
      <c r="J39" s="61"/>
      <c r="K39" s="79">
        <v>0</v>
      </c>
      <c r="L39" s="22"/>
      <c r="M39" s="61"/>
      <c r="N39" s="29"/>
      <c r="O39" s="61"/>
      <c r="P39" s="29"/>
      <c r="Q39" s="61"/>
      <c r="R39" s="29"/>
      <c r="S39" s="61"/>
      <c r="T39" s="79">
        <v>0</v>
      </c>
      <c r="U39" s="71" t="s">
        <v>79</v>
      </c>
      <c r="V39" s="24">
        <v>0</v>
      </c>
      <c r="W39" s="72">
        <f t="shared" si="0"/>
        <v>0</v>
      </c>
    </row>
    <row r="40" spans="2:24" x14ac:dyDescent="0.2">
      <c r="B40" s="59" t="s">
        <v>28</v>
      </c>
      <c r="C40" s="29"/>
      <c r="D40" s="61"/>
      <c r="E40" s="29"/>
      <c r="F40" s="61"/>
      <c r="G40" s="29"/>
      <c r="H40" s="61"/>
      <c r="I40" s="29"/>
      <c r="J40" s="61"/>
      <c r="K40" s="79">
        <v>0</v>
      </c>
      <c r="L40" s="22"/>
      <c r="M40" s="61"/>
      <c r="N40" s="29"/>
      <c r="O40" s="61"/>
      <c r="P40" s="29"/>
      <c r="Q40" s="61"/>
      <c r="R40" s="29"/>
      <c r="S40" s="61"/>
      <c r="T40" s="79">
        <v>0</v>
      </c>
      <c r="U40" s="71" t="s">
        <v>79</v>
      </c>
      <c r="V40" s="24">
        <v>0</v>
      </c>
      <c r="W40" s="72">
        <f t="shared" si="0"/>
        <v>0</v>
      </c>
    </row>
    <row r="41" spans="2:24" x14ac:dyDescent="0.2">
      <c r="B41" s="59" t="s">
        <v>7</v>
      </c>
      <c r="C41" s="29">
        <v>1.4</v>
      </c>
      <c r="D41" s="61">
        <v>5</v>
      </c>
      <c r="E41" s="29">
        <v>0.7</v>
      </c>
      <c r="F41" s="61">
        <v>1</v>
      </c>
      <c r="G41" s="29">
        <v>15.4</v>
      </c>
      <c r="H41" s="61">
        <v>1</v>
      </c>
      <c r="I41" s="29"/>
      <c r="J41" s="61"/>
      <c r="K41" s="79">
        <v>17.5</v>
      </c>
      <c r="L41" s="22">
        <v>1.1000000000000001</v>
      </c>
      <c r="M41" s="61">
        <v>4</v>
      </c>
      <c r="N41" s="29">
        <v>2</v>
      </c>
      <c r="O41" s="61">
        <v>1</v>
      </c>
      <c r="P41" s="29">
        <v>69.7</v>
      </c>
      <c r="Q41" s="61">
        <v>1</v>
      </c>
      <c r="R41" s="29"/>
      <c r="S41" s="61"/>
      <c r="T41" s="79">
        <v>72.8</v>
      </c>
      <c r="U41" s="46">
        <v>3.16</v>
      </c>
      <c r="V41" s="24">
        <v>55.3</v>
      </c>
      <c r="W41" s="72">
        <f t="shared" si="0"/>
        <v>0.13461538461538461</v>
      </c>
    </row>
    <row r="42" spans="2:24" x14ac:dyDescent="0.2">
      <c r="B42" s="59" t="s">
        <v>19</v>
      </c>
      <c r="C42" s="29"/>
      <c r="D42" s="61"/>
      <c r="E42" s="29"/>
      <c r="F42" s="61"/>
      <c r="G42" s="29"/>
      <c r="H42" s="61"/>
      <c r="I42" s="29"/>
      <c r="J42" s="61"/>
      <c r="K42" s="79">
        <v>0</v>
      </c>
      <c r="L42" s="22"/>
      <c r="M42" s="61"/>
      <c r="N42" s="29"/>
      <c r="O42" s="61"/>
      <c r="P42" s="29"/>
      <c r="Q42" s="61"/>
      <c r="R42" s="29"/>
      <c r="S42" s="61"/>
      <c r="T42" s="79">
        <v>0</v>
      </c>
      <c r="U42" s="71" t="s">
        <v>79</v>
      </c>
      <c r="V42" s="24">
        <v>0</v>
      </c>
      <c r="W42" s="72">
        <f t="shared" si="0"/>
        <v>0</v>
      </c>
    </row>
    <row r="43" spans="2:24" x14ac:dyDescent="0.2">
      <c r="B43" s="59" t="s">
        <v>8</v>
      </c>
      <c r="C43" s="29">
        <v>10.8</v>
      </c>
      <c r="D43" s="61">
        <v>56</v>
      </c>
      <c r="E43" s="29"/>
      <c r="F43" s="61"/>
      <c r="G43" s="29"/>
      <c r="H43" s="61"/>
      <c r="I43" s="29"/>
      <c r="J43" s="61"/>
      <c r="K43" s="79">
        <v>10.8</v>
      </c>
      <c r="L43" s="22">
        <v>9.5</v>
      </c>
      <c r="M43" s="61">
        <v>36</v>
      </c>
      <c r="N43" s="29"/>
      <c r="O43" s="61"/>
      <c r="P43" s="29"/>
      <c r="Q43" s="61"/>
      <c r="R43" s="29"/>
      <c r="S43" s="61"/>
      <c r="T43" s="79">
        <v>9.5</v>
      </c>
      <c r="U43" s="46">
        <v>-0.12037037037037046</v>
      </c>
      <c r="V43" s="24">
        <v>-1.3000000000000007</v>
      </c>
      <c r="W43" s="72">
        <f t="shared" si="0"/>
        <v>1.7566568047337281E-2</v>
      </c>
    </row>
    <row r="44" spans="2:24" x14ac:dyDescent="0.2">
      <c r="B44" s="59"/>
      <c r="C44" s="29"/>
      <c r="D44" s="61"/>
      <c r="E44" s="29"/>
      <c r="F44" s="61"/>
      <c r="G44" s="29"/>
      <c r="H44" s="61"/>
      <c r="I44" s="29"/>
      <c r="J44" s="61"/>
      <c r="K44" s="79">
        <v>0</v>
      </c>
      <c r="L44" s="22"/>
      <c r="M44" s="61"/>
      <c r="N44" s="29"/>
      <c r="O44" s="61"/>
      <c r="P44" s="29"/>
      <c r="Q44" s="61"/>
      <c r="R44" s="29"/>
      <c r="S44" s="61"/>
      <c r="T44" s="79"/>
      <c r="U44" s="71" t="s">
        <v>79</v>
      </c>
      <c r="V44" s="24">
        <v>0</v>
      </c>
      <c r="W44" s="72">
        <f t="shared" si="0"/>
        <v>0</v>
      </c>
    </row>
    <row r="45" spans="2:24" x14ac:dyDescent="0.2">
      <c r="B45" s="73" t="s">
        <v>77</v>
      </c>
      <c r="C45" s="74">
        <v>103.40000000000002</v>
      </c>
      <c r="D45" s="75"/>
      <c r="E45" s="74">
        <v>17.2</v>
      </c>
      <c r="F45" s="75"/>
      <c r="G45" s="74">
        <v>595.19999999999993</v>
      </c>
      <c r="H45" s="75"/>
      <c r="I45" s="74">
        <v>60</v>
      </c>
      <c r="J45" s="75"/>
      <c r="K45" s="74">
        <v>775.8</v>
      </c>
      <c r="L45" s="76">
        <v>87.4</v>
      </c>
      <c r="M45" s="77"/>
      <c r="N45" s="76">
        <v>25.9</v>
      </c>
      <c r="O45" s="77"/>
      <c r="P45" s="76">
        <v>367.09999999999997</v>
      </c>
      <c r="Q45" s="77"/>
      <c r="R45" s="76">
        <v>60.400000000000006</v>
      </c>
      <c r="S45" s="77"/>
      <c r="T45" s="78">
        <v>540.79999999999995</v>
      </c>
      <c r="U45" s="49">
        <v>-0.30291312193864395</v>
      </c>
      <c r="V45" s="25">
        <v>-235</v>
      </c>
      <c r="W45" s="47">
        <f t="shared" si="0"/>
        <v>1</v>
      </c>
    </row>
    <row r="46" spans="2:24" x14ac:dyDescent="0.2">
      <c r="B46" s="80" t="s">
        <v>78</v>
      </c>
      <c r="C46" s="81"/>
      <c r="D46" s="82">
        <v>2335</v>
      </c>
      <c r="E46" s="81"/>
      <c r="F46" s="82">
        <v>91</v>
      </c>
      <c r="G46" s="81"/>
      <c r="H46" s="82">
        <v>151</v>
      </c>
      <c r="I46" s="81"/>
      <c r="J46" s="82">
        <v>583</v>
      </c>
      <c r="K46" s="83">
        <v>3160</v>
      </c>
      <c r="L46" s="84"/>
      <c r="M46" s="83">
        <v>517</v>
      </c>
      <c r="N46" s="84"/>
      <c r="O46" s="83">
        <v>118</v>
      </c>
      <c r="P46" s="84"/>
      <c r="Q46" s="83">
        <v>129</v>
      </c>
      <c r="R46" s="84"/>
      <c r="S46" s="83">
        <v>597</v>
      </c>
      <c r="T46" s="85">
        <v>1361</v>
      </c>
      <c r="U46" s="86">
        <v>-0.56930379746835436</v>
      </c>
      <c r="V46" s="87">
        <v>-1799</v>
      </c>
      <c r="W46" s="50"/>
    </row>
    <row r="47" spans="2:24" x14ac:dyDescent="0.2">
      <c r="W47" s="14" t="s">
        <v>35</v>
      </c>
      <c r="X47" s="14" t="s">
        <v>36</v>
      </c>
    </row>
    <row r="49" spans="2:24" ht="26.25" customHeight="1" x14ac:dyDescent="0.2">
      <c r="B49" s="130" t="s">
        <v>81</v>
      </c>
      <c r="C49" s="131"/>
      <c r="D49" s="131"/>
      <c r="E49" s="132"/>
      <c r="F49" s="132"/>
      <c r="G49" s="131"/>
      <c r="H49" s="131"/>
      <c r="I49" s="132"/>
      <c r="J49" s="132"/>
      <c r="K49" s="131"/>
      <c r="L49" s="132"/>
      <c r="M49" s="132"/>
      <c r="N49" s="131"/>
      <c r="O49" s="131"/>
      <c r="P49" s="132"/>
      <c r="Q49" s="132"/>
      <c r="R49" s="131"/>
      <c r="S49" s="131"/>
      <c r="T49" s="132"/>
      <c r="U49" s="132"/>
      <c r="V49" s="132"/>
      <c r="W49" s="131"/>
    </row>
    <row r="50" spans="2:24" x14ac:dyDescent="0.2">
      <c r="B50" s="133" t="s">
        <v>22</v>
      </c>
      <c r="C50" s="120" t="s">
        <v>0</v>
      </c>
      <c r="D50" s="121"/>
      <c r="E50" s="135" t="s">
        <v>14</v>
      </c>
      <c r="F50" s="121"/>
      <c r="G50" s="120" t="s">
        <v>16</v>
      </c>
      <c r="H50" s="121"/>
      <c r="I50" s="135" t="s">
        <v>17</v>
      </c>
      <c r="J50" s="121"/>
      <c r="K50" s="136" t="s">
        <v>72</v>
      </c>
      <c r="L50" s="135" t="s">
        <v>0</v>
      </c>
      <c r="M50" s="121"/>
      <c r="N50" s="120" t="s">
        <v>14</v>
      </c>
      <c r="O50" s="121"/>
      <c r="P50" s="135" t="s">
        <v>16</v>
      </c>
      <c r="Q50" s="121"/>
      <c r="R50" s="120" t="s">
        <v>17</v>
      </c>
      <c r="S50" s="121"/>
      <c r="T50" s="122" t="s">
        <v>73</v>
      </c>
      <c r="U50" s="124" t="s">
        <v>66</v>
      </c>
      <c r="V50" s="124" t="s">
        <v>67</v>
      </c>
      <c r="W50" s="126" t="s">
        <v>36</v>
      </c>
    </row>
    <row r="51" spans="2:24" x14ac:dyDescent="0.2">
      <c r="B51" s="134"/>
      <c r="C51" s="65" t="s">
        <v>74</v>
      </c>
      <c r="D51" s="66" t="s">
        <v>21</v>
      </c>
      <c r="E51" s="65" t="s">
        <v>74</v>
      </c>
      <c r="F51" s="66" t="s">
        <v>21</v>
      </c>
      <c r="G51" s="65" t="s">
        <v>74</v>
      </c>
      <c r="H51" s="66" t="s">
        <v>21</v>
      </c>
      <c r="I51" s="65" t="s">
        <v>74</v>
      </c>
      <c r="J51" s="66" t="s">
        <v>21</v>
      </c>
      <c r="K51" s="123"/>
      <c r="L51" s="67" t="s">
        <v>74</v>
      </c>
      <c r="M51" s="66" t="s">
        <v>21</v>
      </c>
      <c r="N51" s="65" t="s">
        <v>74</v>
      </c>
      <c r="O51" s="66" t="s">
        <v>21</v>
      </c>
      <c r="P51" s="65" t="s">
        <v>74</v>
      </c>
      <c r="Q51" s="66" t="s">
        <v>21</v>
      </c>
      <c r="R51" s="65" t="s">
        <v>74</v>
      </c>
      <c r="S51" s="66" t="s">
        <v>21</v>
      </c>
      <c r="T51" s="123"/>
      <c r="U51" s="125"/>
      <c r="V51" s="125"/>
      <c r="W51" s="127"/>
    </row>
    <row r="52" spans="2:24" x14ac:dyDescent="0.2">
      <c r="B52" s="17" t="s">
        <v>32</v>
      </c>
      <c r="C52" s="18">
        <v>62.900000000000006</v>
      </c>
      <c r="D52" s="94">
        <v>258</v>
      </c>
      <c r="E52" s="70">
        <v>16.5</v>
      </c>
      <c r="F52" s="69">
        <v>90</v>
      </c>
      <c r="G52" s="18">
        <v>579.79999999999995</v>
      </c>
      <c r="H52" s="94">
        <v>150</v>
      </c>
      <c r="I52" s="70">
        <v>41.800000000000004</v>
      </c>
      <c r="J52" s="69">
        <v>239</v>
      </c>
      <c r="K52" s="74">
        <v>701</v>
      </c>
      <c r="L52" s="70">
        <v>70.7</v>
      </c>
      <c r="M52" s="69">
        <v>249</v>
      </c>
      <c r="N52" s="18">
        <v>23.9</v>
      </c>
      <c r="O52" s="94">
        <v>117</v>
      </c>
      <c r="P52" s="70">
        <v>296.7</v>
      </c>
      <c r="Q52" s="69">
        <v>127</v>
      </c>
      <c r="R52" s="18">
        <v>57</v>
      </c>
      <c r="S52" s="94">
        <v>273</v>
      </c>
      <c r="T52" s="76">
        <v>448.29999999999995</v>
      </c>
      <c r="U52" s="47">
        <v>-0.36048502139800287</v>
      </c>
      <c r="V52" s="70">
        <v>-252.70000000000005</v>
      </c>
      <c r="W52" s="47">
        <f t="shared" ref="W52:W57" si="1">+T52/$T$45</f>
        <v>0.82895710059171601</v>
      </c>
      <c r="X52" s="20">
        <v>0.94297093761413631</v>
      </c>
    </row>
    <row r="53" spans="2:24" x14ac:dyDescent="0.2">
      <c r="B53" s="21" t="s">
        <v>37</v>
      </c>
      <c r="C53" s="22">
        <v>25.8</v>
      </c>
      <c r="D53" s="63">
        <v>2009</v>
      </c>
      <c r="E53" s="29">
        <v>0</v>
      </c>
      <c r="F53" s="15">
        <v>0</v>
      </c>
      <c r="G53" s="22">
        <v>0</v>
      </c>
      <c r="H53" s="63">
        <v>0</v>
      </c>
      <c r="I53" s="29">
        <v>0.6</v>
      </c>
      <c r="J53" s="15">
        <v>320</v>
      </c>
      <c r="K53" s="96">
        <v>26.400000000000002</v>
      </c>
      <c r="L53" s="29">
        <v>6.1</v>
      </c>
      <c r="M53" s="15">
        <v>228</v>
      </c>
      <c r="N53" s="22">
        <v>0</v>
      </c>
      <c r="O53" s="63">
        <v>0</v>
      </c>
      <c r="P53" s="29">
        <v>0</v>
      </c>
      <c r="Q53" s="15">
        <v>0</v>
      </c>
      <c r="R53" s="22">
        <v>0.6</v>
      </c>
      <c r="S53" s="63">
        <v>308</v>
      </c>
      <c r="T53" s="79">
        <v>6.6999999999999993</v>
      </c>
      <c r="U53" s="46">
        <v>-0.74621212121212133</v>
      </c>
      <c r="V53" s="29">
        <v>-19.700000000000003</v>
      </c>
      <c r="W53" s="46">
        <f t="shared" si="1"/>
        <v>1.2389053254437869E-2</v>
      </c>
      <c r="X53" s="20">
        <v>7.2003756717741773E-3</v>
      </c>
    </row>
    <row r="54" spans="2:24" x14ac:dyDescent="0.2">
      <c r="B54" s="21" t="s">
        <v>33</v>
      </c>
      <c r="C54" s="22">
        <v>10.8</v>
      </c>
      <c r="D54" s="63">
        <v>56</v>
      </c>
      <c r="E54" s="29">
        <v>0</v>
      </c>
      <c r="F54" s="15">
        <v>0</v>
      </c>
      <c r="G54" s="22">
        <v>0</v>
      </c>
      <c r="H54" s="63">
        <v>0</v>
      </c>
      <c r="I54" s="29">
        <v>0</v>
      </c>
      <c r="J54" s="15">
        <v>0</v>
      </c>
      <c r="K54" s="96">
        <v>10.8</v>
      </c>
      <c r="L54" s="29">
        <v>9.5</v>
      </c>
      <c r="M54" s="15">
        <v>36</v>
      </c>
      <c r="N54" s="22">
        <v>0</v>
      </c>
      <c r="O54" s="63">
        <v>0</v>
      </c>
      <c r="P54" s="29">
        <v>0</v>
      </c>
      <c r="Q54" s="15">
        <v>0</v>
      </c>
      <c r="R54" s="22">
        <v>0</v>
      </c>
      <c r="S54" s="63">
        <v>0</v>
      </c>
      <c r="T54" s="79">
        <v>9.5</v>
      </c>
      <c r="U54" s="46">
        <v>-0.12037037037037046</v>
      </c>
      <c r="V54" s="29">
        <v>-1.3000000000000007</v>
      </c>
      <c r="W54" s="46">
        <f t="shared" si="1"/>
        <v>1.7566568047337281E-2</v>
      </c>
      <c r="X54" s="20">
        <v>1.4957302120110609E-2</v>
      </c>
    </row>
    <row r="55" spans="2:24" x14ac:dyDescent="0.2">
      <c r="B55" s="21" t="s">
        <v>38</v>
      </c>
      <c r="C55" s="22">
        <v>0</v>
      </c>
      <c r="D55" s="63">
        <v>0</v>
      </c>
      <c r="E55" s="29">
        <v>0</v>
      </c>
      <c r="F55" s="15">
        <v>0</v>
      </c>
      <c r="G55" s="22">
        <v>0</v>
      </c>
      <c r="H55" s="63">
        <v>0</v>
      </c>
      <c r="I55" s="29">
        <v>9.5</v>
      </c>
      <c r="J55" s="15">
        <v>15</v>
      </c>
      <c r="K55" s="96">
        <v>9.5</v>
      </c>
      <c r="L55" s="29">
        <v>0</v>
      </c>
      <c r="M55" s="15">
        <v>0</v>
      </c>
      <c r="N55" s="22">
        <v>0</v>
      </c>
      <c r="O55" s="63">
        <v>0</v>
      </c>
      <c r="P55" s="29">
        <v>0</v>
      </c>
      <c r="Q55" s="15">
        <v>0</v>
      </c>
      <c r="R55" s="22">
        <v>2.2000000000000002</v>
      </c>
      <c r="S55" s="63">
        <v>13</v>
      </c>
      <c r="T55" s="79">
        <v>2.2000000000000002</v>
      </c>
      <c r="U55" s="46">
        <v>-0.76842105263157889</v>
      </c>
      <c r="V55" s="29">
        <v>-7.3</v>
      </c>
      <c r="W55" s="46">
        <f t="shared" si="1"/>
        <v>4.0680473372781073E-3</v>
      </c>
      <c r="X55" s="20">
        <v>1.9496669391446505E-2</v>
      </c>
    </row>
    <row r="56" spans="2:24" x14ac:dyDescent="0.2">
      <c r="B56" s="21" t="s">
        <v>39</v>
      </c>
      <c r="C56" s="22">
        <v>1.4</v>
      </c>
      <c r="D56" s="63">
        <v>5</v>
      </c>
      <c r="E56" s="29">
        <v>0.7</v>
      </c>
      <c r="F56" s="15">
        <v>1</v>
      </c>
      <c r="G56" s="22">
        <v>15.4</v>
      </c>
      <c r="H56" s="63">
        <v>1</v>
      </c>
      <c r="I56" s="29">
        <v>0</v>
      </c>
      <c r="J56" s="15">
        <v>0</v>
      </c>
      <c r="K56" s="96">
        <v>17.5</v>
      </c>
      <c r="L56" s="29">
        <v>1.1000000000000001</v>
      </c>
      <c r="M56" s="15">
        <v>4</v>
      </c>
      <c r="N56" s="22">
        <v>2</v>
      </c>
      <c r="O56" s="63">
        <v>1</v>
      </c>
      <c r="P56" s="29">
        <v>69.7</v>
      </c>
      <c r="Q56" s="15">
        <v>1</v>
      </c>
      <c r="R56" s="22">
        <v>0</v>
      </c>
      <c r="S56" s="63">
        <v>0</v>
      </c>
      <c r="T56" s="79">
        <v>72.8</v>
      </c>
      <c r="U56" s="46">
        <v>3.16</v>
      </c>
      <c r="V56" s="29">
        <v>55.3</v>
      </c>
      <c r="W56" s="46">
        <f t="shared" si="1"/>
        <v>0.13461538461538461</v>
      </c>
      <c r="X56" s="20">
        <v>1.7392211767570479E-4</v>
      </c>
    </row>
    <row r="57" spans="2:24" x14ac:dyDescent="0.2">
      <c r="B57" s="88" t="s">
        <v>34</v>
      </c>
      <c r="C57" s="95">
        <v>2.5</v>
      </c>
      <c r="D57" s="64">
        <v>7</v>
      </c>
      <c r="E57" s="89">
        <v>0</v>
      </c>
      <c r="F57" s="90">
        <v>0</v>
      </c>
      <c r="G57" s="95">
        <v>0</v>
      </c>
      <c r="H57" s="64">
        <v>0</v>
      </c>
      <c r="I57" s="89">
        <v>8.1</v>
      </c>
      <c r="J57" s="90">
        <v>9</v>
      </c>
      <c r="K57" s="97">
        <v>10.6</v>
      </c>
      <c r="L57" s="89">
        <v>0</v>
      </c>
      <c r="M57" s="90">
        <v>0</v>
      </c>
      <c r="N57" s="95">
        <v>0</v>
      </c>
      <c r="O57" s="64">
        <v>0</v>
      </c>
      <c r="P57" s="89">
        <v>0.7</v>
      </c>
      <c r="Q57" s="90">
        <v>1</v>
      </c>
      <c r="R57" s="95">
        <v>0.6</v>
      </c>
      <c r="S57" s="64">
        <v>3</v>
      </c>
      <c r="T57" s="98">
        <v>1.2999999999999998</v>
      </c>
      <c r="U57" s="62">
        <v>-0.87735849056603776</v>
      </c>
      <c r="V57" s="89">
        <v>-9.3000000000000007</v>
      </c>
      <c r="W57" s="62">
        <f t="shared" si="1"/>
        <v>2.4038461538461535E-3</v>
      </c>
      <c r="X57" s="20">
        <v>1.5200793084856598E-2</v>
      </c>
    </row>
    <row r="58" spans="2:24" x14ac:dyDescent="0.2">
      <c r="B58" s="15"/>
      <c r="C58" s="30"/>
      <c r="E58" s="30"/>
      <c r="G58" s="30"/>
      <c r="I58" s="30"/>
      <c r="K58" s="30"/>
      <c r="L58" s="30"/>
      <c r="N58" s="30"/>
      <c r="P58" s="30"/>
      <c r="R58" s="30"/>
      <c r="T58" s="30"/>
      <c r="U58" s="27"/>
      <c r="V58" s="29"/>
      <c r="W58" s="20"/>
      <c r="X58" s="20"/>
    </row>
    <row r="59" spans="2:24" x14ac:dyDescent="0.2">
      <c r="B59" s="15"/>
      <c r="C59" s="30"/>
      <c r="E59" s="30"/>
      <c r="G59" s="30"/>
      <c r="I59" s="30"/>
      <c r="K59" s="30"/>
      <c r="L59" s="30"/>
      <c r="N59" s="30"/>
      <c r="P59" s="30"/>
      <c r="R59" s="30"/>
      <c r="T59" s="30"/>
      <c r="U59" s="27"/>
      <c r="V59" s="29"/>
      <c r="W59" s="20"/>
      <c r="X59" s="20"/>
    </row>
    <row r="60" spans="2:24" x14ac:dyDescent="0.2">
      <c r="B60" s="109" t="s">
        <v>89</v>
      </c>
    </row>
    <row r="61" spans="2:24" x14ac:dyDescent="0.2">
      <c r="B61" s="109"/>
    </row>
    <row r="62" spans="2:24" x14ac:dyDescent="0.2">
      <c r="B62" s="99" t="s">
        <v>90</v>
      </c>
      <c r="C62" s="100" t="s">
        <v>84</v>
      </c>
      <c r="D62" s="100" t="s">
        <v>85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4" x14ac:dyDescent="0.2">
      <c r="B63" s="50" t="s">
        <v>82</v>
      </c>
      <c r="C63" s="101">
        <v>6235</v>
      </c>
      <c r="D63" s="62">
        <v>0.41781143201769083</v>
      </c>
      <c r="E63" s="27"/>
      <c r="F63" s="15"/>
      <c r="G63" s="27"/>
      <c r="H63" s="15"/>
      <c r="I63" s="27"/>
      <c r="J63" s="15"/>
      <c r="K63" s="15"/>
      <c r="L63" s="27"/>
      <c r="M63" s="15"/>
      <c r="N63" s="27"/>
      <c r="O63" s="15"/>
      <c r="P63" s="27"/>
      <c r="Q63" s="15"/>
      <c r="R63" s="27"/>
      <c r="S63" s="15"/>
      <c r="T63" s="15"/>
    </row>
    <row r="64" spans="2:24" x14ac:dyDescent="0.2">
      <c r="B64" s="60" t="s">
        <v>83</v>
      </c>
      <c r="C64" s="102">
        <v>21</v>
      </c>
      <c r="D64" s="49">
        <v>1.4072237485760236E-3</v>
      </c>
      <c r="E64" s="27"/>
      <c r="F64" s="15"/>
      <c r="G64" s="27"/>
      <c r="H64" s="15"/>
      <c r="I64" s="27"/>
      <c r="J64" s="15"/>
      <c r="K64" s="15"/>
      <c r="L64" s="27"/>
      <c r="M64" s="15"/>
      <c r="N64" s="27"/>
      <c r="O64" s="15"/>
      <c r="P64" s="27"/>
      <c r="Q64" s="15"/>
      <c r="R64" s="27"/>
      <c r="S64" s="15"/>
      <c r="T64" s="15"/>
    </row>
    <row r="65" spans="2:20" x14ac:dyDescent="0.2">
      <c r="B65" s="60" t="s">
        <v>16</v>
      </c>
      <c r="C65" s="102">
        <v>504</v>
      </c>
      <c r="D65" s="49">
        <v>3.3773369965824564E-2</v>
      </c>
      <c r="E65" s="27"/>
      <c r="F65" s="15"/>
      <c r="G65" s="27"/>
      <c r="H65" s="15"/>
      <c r="I65" s="27"/>
      <c r="J65" s="15"/>
      <c r="K65" s="15"/>
      <c r="L65" s="27"/>
      <c r="M65" s="15"/>
      <c r="N65" s="27"/>
      <c r="O65" s="15"/>
      <c r="P65" s="27"/>
      <c r="Q65" s="15"/>
      <c r="R65" s="27"/>
      <c r="S65" s="15"/>
      <c r="T65" s="15"/>
    </row>
    <row r="66" spans="2:20" x14ac:dyDescent="0.2">
      <c r="B66" s="60" t="s">
        <v>17</v>
      </c>
      <c r="C66" s="102">
        <v>8163</v>
      </c>
      <c r="D66" s="49">
        <v>0.54700797426790859</v>
      </c>
      <c r="E66" s="27"/>
      <c r="F66" s="15"/>
      <c r="G66" s="27"/>
      <c r="H66" s="15"/>
      <c r="I66" s="27"/>
      <c r="J66" s="15"/>
      <c r="K66" s="15"/>
      <c r="L66" s="27"/>
      <c r="M66" s="15"/>
      <c r="N66" s="27"/>
      <c r="O66" s="15"/>
      <c r="P66" s="27"/>
      <c r="Q66" s="15"/>
      <c r="R66" s="27"/>
      <c r="S66" s="15"/>
      <c r="T66" s="15"/>
    </row>
    <row r="67" spans="2:20" x14ac:dyDescent="0.2">
      <c r="B67" s="37" t="s">
        <v>46</v>
      </c>
      <c r="C67" s="104">
        <f>SUM(C63:C66)</f>
        <v>14923</v>
      </c>
      <c r="D67" s="105"/>
      <c r="E67" s="27"/>
      <c r="F67" s="15"/>
      <c r="G67" s="27"/>
      <c r="H67" s="15"/>
      <c r="I67" s="27"/>
      <c r="J67" s="15"/>
      <c r="K67" s="15"/>
      <c r="L67" s="27"/>
      <c r="M67" s="15"/>
      <c r="N67" s="27"/>
      <c r="O67" s="15"/>
      <c r="P67" s="27"/>
      <c r="Q67" s="15"/>
      <c r="R67" s="27"/>
      <c r="S67" s="15"/>
      <c r="T67" s="15"/>
    </row>
    <row r="68" spans="2:20" x14ac:dyDescent="0.2">
      <c r="B68" s="15" t="s">
        <v>91</v>
      </c>
      <c r="C68" s="103"/>
      <c r="D68" s="15"/>
      <c r="E68" s="27"/>
      <c r="F68" s="15"/>
      <c r="G68" s="27"/>
      <c r="H68" s="15"/>
      <c r="I68" s="27"/>
      <c r="J68" s="15"/>
      <c r="K68" s="15"/>
      <c r="L68" s="27"/>
      <c r="M68" s="15"/>
      <c r="N68" s="27"/>
      <c r="O68" s="15"/>
      <c r="P68" s="27"/>
      <c r="Q68" s="15"/>
      <c r="R68" s="27"/>
      <c r="S68" s="15"/>
      <c r="T68" s="15"/>
    </row>
    <row r="69" spans="2:20" x14ac:dyDescent="0.2">
      <c r="C69" s="31"/>
    </row>
    <row r="70" spans="2:20" x14ac:dyDescent="0.2">
      <c r="B70" s="17" t="s">
        <v>87</v>
      </c>
      <c r="C70" s="108">
        <v>8477</v>
      </c>
    </row>
    <row r="71" spans="2:20" x14ac:dyDescent="0.2">
      <c r="B71" s="37" t="s">
        <v>86</v>
      </c>
      <c r="C71" s="43"/>
      <c r="E71" s="15"/>
      <c r="F71" s="15"/>
      <c r="G71" s="15"/>
      <c r="H71" s="15"/>
      <c r="I71" s="15"/>
      <c r="J71" s="15"/>
    </row>
    <row r="72" spans="2:20" x14ac:dyDescent="0.2">
      <c r="B72" s="68" t="s">
        <v>9</v>
      </c>
      <c r="C72" s="107">
        <v>0.2445</v>
      </c>
      <c r="E72" s="32"/>
      <c r="F72" s="33"/>
      <c r="G72" s="33"/>
      <c r="H72" s="33"/>
      <c r="I72" s="33"/>
      <c r="J72" s="33"/>
      <c r="L72" s="34"/>
    </row>
    <row r="73" spans="2:20" x14ac:dyDescent="0.2">
      <c r="B73" s="50" t="s">
        <v>10</v>
      </c>
      <c r="C73" s="106">
        <v>0.75550000000000006</v>
      </c>
      <c r="E73" s="32"/>
      <c r="F73" s="33"/>
      <c r="G73" s="33"/>
      <c r="H73" s="33"/>
      <c r="I73" s="33"/>
      <c r="J73" s="33"/>
      <c r="L73" s="34"/>
    </row>
    <row r="74" spans="2:20" x14ac:dyDescent="0.2">
      <c r="B74" s="40" t="s">
        <v>11</v>
      </c>
      <c r="C74" s="43"/>
      <c r="E74" s="15"/>
      <c r="F74" s="15"/>
      <c r="G74" s="15"/>
      <c r="H74" s="15"/>
      <c r="I74" s="15"/>
      <c r="J74" s="15"/>
    </row>
    <row r="75" spans="2:20" x14ac:dyDescent="0.2">
      <c r="B75" s="68" t="s">
        <v>12</v>
      </c>
      <c r="C75" s="107">
        <v>0.68030000000000002</v>
      </c>
      <c r="E75" s="32"/>
      <c r="F75" s="33"/>
      <c r="G75" s="33"/>
      <c r="H75" s="33"/>
      <c r="I75" s="33"/>
      <c r="J75" s="33"/>
      <c r="L75" s="34"/>
    </row>
    <row r="76" spans="2:20" x14ac:dyDescent="0.2">
      <c r="B76" s="50" t="s">
        <v>13</v>
      </c>
      <c r="C76" s="106">
        <v>0.31969999999999998</v>
      </c>
      <c r="E76" s="32"/>
      <c r="F76" s="33"/>
      <c r="G76" s="33"/>
      <c r="H76" s="33"/>
      <c r="I76" s="33"/>
      <c r="J76" s="33"/>
      <c r="L76" s="34"/>
    </row>
    <row r="77" spans="2:20" x14ac:dyDescent="0.2">
      <c r="B77" s="14" t="s">
        <v>88</v>
      </c>
    </row>
  </sheetData>
  <mergeCells count="41">
    <mergeCell ref="B1:W3"/>
    <mergeCell ref="L5:T5"/>
    <mergeCell ref="B9:W9"/>
    <mergeCell ref="C10:D10"/>
    <mergeCell ref="E10:F10"/>
    <mergeCell ref="G10:H10"/>
    <mergeCell ref="I10:J10"/>
    <mergeCell ref="L10:M10"/>
    <mergeCell ref="N10:O10"/>
    <mergeCell ref="P10:Q10"/>
    <mergeCell ref="W22:W23"/>
    <mergeCell ref="R10:S10"/>
    <mergeCell ref="B21:W21"/>
    <mergeCell ref="B22:B23"/>
    <mergeCell ref="C22:D22"/>
    <mergeCell ref="E22:F22"/>
    <mergeCell ref="G22:H22"/>
    <mergeCell ref="I22:J22"/>
    <mergeCell ref="K22:K23"/>
    <mergeCell ref="L22:M22"/>
    <mergeCell ref="N22:O22"/>
    <mergeCell ref="P22:Q22"/>
    <mergeCell ref="R22:S22"/>
    <mergeCell ref="T22:T23"/>
    <mergeCell ref="U22:U23"/>
    <mergeCell ref="V22:V23"/>
    <mergeCell ref="B49:W49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R50:S50"/>
    <mergeCell ref="T50:T51"/>
    <mergeCell ref="U50:U51"/>
    <mergeCell ref="V50:V51"/>
    <mergeCell ref="W50:W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perucamaras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Prensa - Perucamaras</cp:lastModifiedBy>
  <dcterms:created xsi:type="dcterms:W3CDTF">2018-07-12T02:22:48Z</dcterms:created>
  <dcterms:modified xsi:type="dcterms:W3CDTF">2018-07-16T15:10:12Z</dcterms:modified>
</cp:coreProperties>
</file>